
<file path=[Content_Types].xml><?xml version="1.0" encoding="utf-8"?>
<Types xmlns="http://schemas.openxmlformats.org/package/2006/content-types">
  <Default Extension="png" ContentType="image/png"/>
  <Default Extension="bin" ContentType="application/vnd.openxmlformats-officedocument.oleObject"/>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pptx" ContentType="application/vnd.openxmlformats-officedocument.presentationml.presentation"/>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crocker\Downloads\OneDrive_8_07-02-2023NHS\"/>
    </mc:Choice>
  </mc:AlternateContent>
  <bookViews>
    <workbookView xWindow="0" yWindow="0" windowWidth="19200" windowHeight="7050" activeTab="1"/>
  </bookViews>
  <sheets>
    <sheet name="Guide" sheetId="1" r:id="rId1"/>
    <sheet name="Profile of Body" sheetId="2" r:id="rId2"/>
    <sheet name="Sheet3" sheetId="3" r:id="rId3"/>
    <sheet name="Emissions and Projects" sheetId="4" r:id="rId4"/>
    <sheet name="Sheet5" sheetId="5" r:id="rId5"/>
    <sheet name="Procurement" sheetId="6" r:id="rId6"/>
    <sheet name="Validation" sheetId="7" r:id="rId7"/>
    <sheet name="Recommended - Wider Influence" sheetId="8" r:id="rId8"/>
  </sheets>
  <externalReferences>
    <externalReference r:id="rId9"/>
  </externalReferences>
  <definedNames>
    <definedName name="DeliveryRole">[1]ListsReq!$BO$3:$BO$7</definedName>
    <definedName name="direction">[1]ListsReq!$AR$3:$AR$5</definedName>
    <definedName name="Estimated">[1]ListsReq!$AO$3:$AO$5</definedName>
    <definedName name="Funding">[1]ListsReq!$BQ$3:$BQ$15</definedName>
    <definedName name="ISM">[1]ListsReq!$BP$3:$BP$6</definedName>
    <definedName name="KeyAction">[1]ListsReq!$BR$3:$BR$6</definedName>
    <definedName name="localauth">[1]ListsReq!$BF$3:$BF$35</definedName>
    <definedName name="metric">[1]ListsReq!$BB$3:$BB$13</definedName>
    <definedName name="Other">[1]ListsReq!$BT$3:$BT$9</definedName>
    <definedName name="OtherSectors">[1]ListsReq!$BL$3:$BL$7</definedName>
    <definedName name="Partnership">[1]ListsReq!$BS$3:$BS$6</definedName>
    <definedName name="ProjectStatus_Recc">[1]ListsReq!$BN$3:$BN$7</definedName>
    <definedName name="Recc_units">[1]ListsReq!$B$3:$B$6</definedName>
    <definedName name="Renewables">[1]ListsReq!$BE$3:$BE$15</definedName>
    <definedName name="Scope">[1]ListsReq!$AQ$3:$AQ$7</definedName>
    <definedName name="Sector">[1]ListsReq!$BJ$3:$BJ$12</definedName>
    <definedName name="targetboundary">[1]ListsReq!$Z$3:$Z$16</definedName>
    <definedName name="targettype">[1]ListsReq!$Y$3:$Y$7</definedName>
    <definedName name="TargetTypeRecc">[1]ListsReq!$BK$3:$BK$8</definedName>
    <definedName name="three_e">[1]ListsReq!$BH$3:$BH$11</definedName>
    <definedName name="three_g">[1]ListsReq!$BI$3:$BI$7</definedName>
    <definedName name="twoe">[1]ListsReq!$BG$3:$BG$15</definedName>
    <definedName name="typeorganisation">[1]ListsReq!$AL$3:$AL$9</definedName>
    <definedName name="unitCO2C">[1]ListsReq!$X$3:$X$15</definedName>
    <definedName name="unitCO2D">[1]ListsReq!$AJ$3:$AJ$18</definedName>
    <definedName name="unitCO2E">[1]ListsReq!$AK$3:$AK$11</definedName>
    <definedName name="year">[1]ListsReq!$D$3:$D$20</definedName>
    <definedName name="Year_Recc">[1]ListsReq!$BM$3:$BM$64</definedName>
    <definedName name="Year_target">[1]ListsReq!$C$3:$C$49</definedName>
    <definedName name="yeardash">[1]ListsReq!$D$21:$D$38</definedName>
    <definedName name="yeardash_target">[1]ListsReq!$C$50:$C$96</definedName>
    <definedName name="yeartype">[1]ListsReq!$V$3:$V$7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8" l="1"/>
  <c r="H18" i="8" s="1"/>
  <c r="I18" i="8" s="1"/>
  <c r="J18" i="8" s="1"/>
  <c r="K18" i="8" s="1"/>
  <c r="L18" i="8" s="1"/>
  <c r="M18" i="8" s="1"/>
  <c r="N18" i="8" s="1"/>
  <c r="O18" i="8" s="1"/>
  <c r="P18" i="8" s="1"/>
  <c r="F18" i="8"/>
  <c r="E301" i="4"/>
  <c r="D284" i="4"/>
  <c r="E259" i="4"/>
  <c r="D222" i="4"/>
  <c r="I166" i="4"/>
  <c r="D138" i="4"/>
  <c r="F137"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F48" i="4"/>
  <c r="F47" i="4"/>
  <c r="F45" i="4"/>
  <c r="F44" i="4"/>
  <c r="I26" i="4"/>
  <c r="I25" i="4"/>
  <c r="I24" i="4"/>
  <c r="I23" i="4"/>
  <c r="H22" i="4"/>
  <c r="G22" i="4"/>
  <c r="F22" i="4"/>
  <c r="I22" i="4" s="1"/>
  <c r="I21" i="4"/>
  <c r="I20" i="4"/>
  <c r="I19" i="4"/>
  <c r="I18" i="4"/>
  <c r="I17" i="4"/>
  <c r="I16" i="4"/>
  <c r="I15" i="4"/>
  <c r="I14" i="4"/>
  <c r="I13" i="4"/>
  <c r="B13" i="4"/>
  <c r="B14" i="4" s="1"/>
  <c r="B15" i="4" s="1"/>
  <c r="B16" i="4" s="1"/>
  <c r="B17" i="4" s="1"/>
  <c r="B18" i="4" s="1"/>
  <c r="B19" i="4" s="1"/>
  <c r="B20" i="4" s="1"/>
  <c r="B21" i="4" s="1"/>
  <c r="B22" i="4" s="1"/>
  <c r="B23" i="4" s="1"/>
  <c r="B24" i="4" s="1"/>
  <c r="B25" i="4" s="1"/>
  <c r="B26" i="4" s="1"/>
  <c r="I12" i="4"/>
  <c r="I11" i="4"/>
  <c r="C11" i="2"/>
</calcChain>
</file>

<file path=xl/sharedStrings.xml><?xml version="1.0" encoding="utf-8"?>
<sst xmlns="http://schemas.openxmlformats.org/spreadsheetml/2006/main" count="1705" uniqueCount="490">
  <si>
    <t>Public Bodies Climate Change Duties Compliance Reporting Template 2021/22</t>
  </si>
  <si>
    <t>1.Overview</t>
  </si>
  <si>
    <t xml:space="preserve">This template is provided for public bodies required to report annually in accordance with the Climate Change (Duties of Public Bodies Reporting Requirements) (Scotland) Order 2015, as amended by the Climate Change (Duties of Public Bodies: Reporting Requirements) (Scotland) Amendment Order 2020 which took effect for reporting periods commencing on or after 1 April 2021.
Reports must be submitted to ccreporting@ed.ac.uk by 30th November. Late submissions may not be accepted for analysis and may be classed as non-compliant with Public Bodies Duties legislative reporting requirements. </t>
  </si>
  <si>
    <t>2. Guidance</t>
  </si>
  <si>
    <t>1. Please save-as this workbook with your organisation's name in the title before completing</t>
  </si>
  <si>
    <t>2. Question 1f must be completed to ensure the correct emission factors are applied in Q3b,</t>
  </si>
  <si>
    <t>3. If you need to add more rows please email the file to ccreporting@ed.ac.uk</t>
  </si>
  <si>
    <t>4. Hybrid/homeworking emissions - please include an estimate of FTEs  working remotely - hybrid/home in the designated row provided in table 3b</t>
  </si>
  <si>
    <t xml:space="preserve">    In order for this to be calculated correctly the total no. of FTEs must be entered in Q1c </t>
  </si>
  <si>
    <t>5. Local Authorities completeing the recommended tab should select their local authority region at the top of the sheet</t>
  </si>
  <si>
    <t xml:space="preserve">    and their emissions will be provided automatically from BEIS datasets</t>
  </si>
  <si>
    <t>3. Colour Coding used in the template</t>
  </si>
  <si>
    <t xml:space="preserve">Dropdown box - select from list of options </t>
  </si>
  <si>
    <t>Uneditable/fixed entry cell</t>
  </si>
  <si>
    <t xml:space="preserve">Editable cell </t>
  </si>
  <si>
    <t>Public Sector Report on Compliance with Climate Change Duties 2022 Template</t>
  </si>
  <si>
    <t>PART 1</t>
  </si>
  <si>
    <t>Profile of Reporting Body</t>
  </si>
  <si>
    <t>1a</t>
  </si>
  <si>
    <t>Name of reporting body</t>
  </si>
  <si>
    <t>Provide the name of the listed body (the "body") which prepared this report.</t>
  </si>
  <si>
    <t>NHS Fife</t>
  </si>
  <si>
    <t>1b</t>
  </si>
  <si>
    <t>Type of body</t>
  </si>
  <si>
    <t>Select from the options below</t>
  </si>
  <si>
    <t>National Health Service</t>
  </si>
  <si>
    <t>1c</t>
  </si>
  <si>
    <t>Highest number of full-time equivalent staff in the body during the report year</t>
  </si>
  <si>
    <t>THIS MUST BE COMPLETED</t>
  </si>
  <si>
    <t>1d</t>
  </si>
  <si>
    <t>Metrics used by the body</t>
  </si>
  <si>
    <t>Specify the metrics that the body uses to assess its performance in relation to climate change and sustainability.</t>
  </si>
  <si>
    <t>Metric</t>
  </si>
  <si>
    <t>Units</t>
  </si>
  <si>
    <t>Value</t>
  </si>
  <si>
    <t>Comments</t>
  </si>
  <si>
    <t>Floor area</t>
  </si>
  <si>
    <t>m2</t>
  </si>
  <si>
    <t>Please select from drop down box</t>
  </si>
  <si>
    <t xml:space="preserve"> </t>
  </si>
  <si>
    <t>Other (please specify in comments)</t>
  </si>
  <si>
    <t>1e</t>
  </si>
  <si>
    <t>Overall budget of the body</t>
  </si>
  <si>
    <t>Specify approximate £/annum for the report year.</t>
  </si>
  <si>
    <t>Budget</t>
  </si>
  <si>
    <t>Budget Comments</t>
  </si>
  <si>
    <t>Million</t>
  </si>
  <si>
    <t>1f</t>
  </si>
  <si>
    <t>Report type</t>
  </si>
  <si>
    <t>Specify the report year type</t>
  </si>
  <si>
    <t>Report year comments</t>
  </si>
  <si>
    <t>Financial</t>
  </si>
  <si>
    <t>1g</t>
  </si>
  <si>
    <t>Context</t>
  </si>
  <si>
    <t>Provide a summary of the body's nature and functions that are relevant to climate change reporting.</t>
  </si>
  <si>
    <t>NHS Fife, in common with other Boards, has a clear commitment to operating and developing sustainable practices. 
This year (2022) has seen the implementation of a new strcuture within NHS Fife and a regional approach being taken to discuss and share ideas and to report to the National Environmental Sustainability Group. NHS Fife meets with NHS Lothian and NHS Borders every 2 months.
Partnership working with other Boards and Fife Council is actively sought, and a recent appoiintment as a board Director with the Fife Coast and Countryside Trust has taken place with NHS Fife's Sustainability Execustive lead, authorised by the CEO. The Board has representation on the Fife Environmental Partnership Group, which meets quarterly. Governance and meetings as per question 2a demonstrate the integration of meetings across the board.
The Sustainability Group is chaired by the estates officer for sustainability and meets at quarterly intervals assisting the Board’s work in delivering its sustainability targets. Energy, water and waste sub-groups also meet regularly and report back to the Sustainability Group: the latter group monitors progress towards meeting revised energy reduction, carbon reduction and other targets. The director of property oversees and champions sustainability in the board. The sustainabilty officer sits centrally in the compliance team. Representation on the NHS Scotland Sustainability forum and the energy forum are in place.
Work on improving sustainability is central to the Board’s performance monitoring framework and is assessed continuously via the use of the National Sustainability Assessment Tool which is utilised to promote and keep record of climate requirements and actions. The board reports annually via various methods:
• directly to Scottish Government and to NHS Scotland;
• mandatory Climate change reporting
The board has chosen to prioritise energy reduction projects using the following methods:                                                                                                                                                                                                                                                                                                                                            
• governance, management and strategy;
• corporate emissions, targets and projects data;
• adaptation;
• procurement;
• validation and verification.                                                                                                                                                                                                                                                                                                                                                                                                                                                                                                                                                                                                                         
Projects under consideration include lighting and fabric upgrades and replacement of lighting with more energy efficient LED lamps wherever practicable. We have just completed a 1.8 million National energy efficiency framework projects, funded by NDEEF.
Under Normal circumstances, the Board participates in numerous sustainability campaigns throughout the year e.g. Earth Hour, NHS Sustainability Day, Bike Week, Liftshare Week, Cycle to Work etc. and promotes these via intranet news items, web pages and staff newsletters and actively supports the governments aims and objectives, supporting active travel, electric bycicles and a route towards zero carbon.</t>
  </si>
  <si>
    <t>PART 2</t>
  </si>
  <si>
    <t>Governance, Management and Strategy</t>
  </si>
  <si>
    <t>Governance and management</t>
  </si>
  <si>
    <t>2a</t>
  </si>
  <si>
    <t>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</si>
  <si>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</si>
  <si>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Following the implementation of the Scottish Government policy and the NHS Scotland Strategy, NHS Fife have recently implemented a governance structure to assist with meeting the demands of the strategy. This is as shown in the attached SBAR recently aproved by the board. The structure is on the last page.
The Board's Energy and Sustainabilty Fora meet at quartlerly intervals.
The Energy Group is responsible for developing and implementing strategies and projects that both improve energy consumption and associated emissions whilst also imroving operational efficiency across the estate: the Sustainability Group is concerned with procurement, other resource use, waste minimisation and adaptaion/resilience stragegies and implementation, with the latter also having the remit to develop and implement a staff engagement plan to increase staff and public awareness of sustainability and environmental initiatives and engage with appropriate stakeholders in the delivery of all sustainability and environmental initiatives as part of NHS Fife's SDAP.
Both Groups are responsible for carbon management within their spheres of influence and are are integral to the work of the Capital Planning Group (CPG) and the Executive Directors' Group (EDG), by providing business cases on energy efficiency, waste reduction and other carbon emissions reduction initiatives and provide regular updates on sustainability initiatives. This work includes making recommendations on the potential for renewable energy sources, low carbon technology, transport, waste management and future technical capabilities as required. Both Groups review and report on performance (uptake, use, value for money and other benefits/disadvantages) of service deliveries, and make recommendations on actions required.
NHS Fife has representation on many national groups, including NHSScotland Environmental Sustainability Group, NHSScotland Energy Forum, NHSScotland Waste Management Steering Group and NHSScotland Transport and Logistic Services Expert Group.</t>
  </si>
  <si>
    <t>&lt;Insert Diagram Here or Attach File&gt;</t>
  </si>
  <si>
    <t>2b</t>
  </si>
  <si>
    <t>How is climate change action managed and embedded 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</si>
  <si>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</si>
  <si>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See attachment above in 2a with the escalation routes shown for governance and decision making.
The general management structure is as shown in the attached diagram.
Climate change action is lead by the Director of Property and Asset Management (Execusitve lead for sustainability), the Sustainbability Champion (Director of Public Health), the Head of Estates, the Estates Compliance Manager,  the Sector Estates Managers and the Sustainability Estates Officer. The Sustainability Officer is responsible for chairing the climate and emergency forum / energy forum which oversees the collation, monitoring and reporting of such data that are required for monthly utilities consumption (these go to the Senior Management Team) and annual reporting e.g.  mandatory Climate Change Reporting submissions and NSAT Submissions. The sustainability officer implements the actions as decided upon by the sustainability Forum and senior managers.</t>
  </si>
  <si>
    <t>Strategy</t>
  </si>
  <si>
    <t>2c</t>
  </si>
  <si>
    <t>Does the body have specific climate change mitigation and adaptation objectives in its corporate plan or similar document?</t>
  </si>
  <si>
    <t>Provide a brief summary of objectives if they exist.</t>
  </si>
  <si>
    <t>Wording of objective</t>
  </si>
  <si>
    <t>Name of document</t>
  </si>
  <si>
    <t>Document Link</t>
  </si>
  <si>
    <t xml:space="preserve">NHS Fife Property and Asset Management Strategy (PAMS) reports link closely with mandatory Climate Change Reporting </t>
  </si>
  <si>
    <t>Property and Asset Management Strategy 2022 (PAMS)</t>
  </si>
  <si>
    <t>draft awaiting publication</t>
  </si>
  <si>
    <t>Identification of and planning for climate change risks.</t>
  </si>
  <si>
    <t>CCRA Assessment tool</t>
  </si>
  <si>
    <t>currently being updated. Will be at final completion following 1 final review. Progress attached</t>
  </si>
  <si>
    <t>NHS Scotland Climate Emergency Strategy</t>
  </si>
  <si>
    <t xml:space="preserve">Document
</t>
  </si>
  <si>
    <t>Energy Policy</t>
  </si>
  <si>
    <t>gpu-u1-sustainability-v2-draft.docx</t>
  </si>
  <si>
    <t>https://www.nhsfife.org/media/35215/gp-u1-sustainability-v2-draft.docx</t>
  </si>
  <si>
    <t>2d</t>
  </si>
  <si>
    <t>Does the body have a climate change plan or strategy?</t>
  </si>
  <si>
    <t>If yes, provide the name of any such document and details of where a copy of the document may be obtained or accessed.</t>
  </si>
  <si>
    <t>NHS Fife PAMS (Property and Asset Management Strategy) in 2c</t>
  </si>
  <si>
    <t>2e</t>
  </si>
  <si>
    <t>Does the body have any plans or strategies covering the following areas that include climate change?</t>
  </si>
  <si>
    <t>Provide the name of any such document and the timeframe covered.</t>
  </si>
  <si>
    <t>Topic area</t>
  </si>
  <si>
    <t>Link</t>
  </si>
  <si>
    <t>Time period covered</t>
  </si>
  <si>
    <t>Adaptation</t>
  </si>
  <si>
    <t>CCRA</t>
  </si>
  <si>
    <t>PDF attached in 2c</t>
  </si>
  <si>
    <t>Recently tackled on a multidisciplinary approach, one final review to take place before publish</t>
  </si>
  <si>
    <t>Business travel</t>
  </si>
  <si>
    <t>NHS Fife Mobility Ways</t>
  </si>
  <si>
    <t>PDF attached - NHS Fife Mobility Ways Proposal</t>
  </si>
  <si>
    <t>2022-2027</t>
  </si>
  <si>
    <t>Recently procured contract with mobility ways and liftshare to address scope 3 emissions, specifically business and commuting</t>
  </si>
  <si>
    <t>Staff Travel</t>
  </si>
  <si>
    <t>Energy efficiency</t>
  </si>
  <si>
    <t>Fleet transport</t>
  </si>
  <si>
    <t>ICT</t>
  </si>
  <si>
    <t>Renewable energy</t>
  </si>
  <si>
    <t>Sustainable/renewable heat</t>
  </si>
  <si>
    <t>Waste management</t>
  </si>
  <si>
    <t>Water and sewerage</t>
  </si>
  <si>
    <t>Land Use</t>
  </si>
  <si>
    <t>GiS Mapping</t>
  </si>
  <si>
    <t>https://www.arcgis.com/apps/mapviewer/index.html?webmap=4ccf34fdf14d4b78a199550a2496a862 </t>
  </si>
  <si>
    <t>All sites recently plotted on ESRi GiS maps. Initially developed for greenspace strategy but now being used in conjunction with Fife Council as a development with a shared website for the people of Fife</t>
  </si>
  <si>
    <t>Greenspace Strategy</t>
  </si>
  <si>
    <t>2022/2023</t>
  </si>
  <si>
    <t>Workshop held in June 2022 with internal and external partners. Consultancy approved and procured to develop a full 2030 greenspace strategy.</t>
  </si>
  <si>
    <t>2f</t>
  </si>
  <si>
    <t>What are the body’s top 5 priorities for climate change governance, management and strategy for the year ahead?</t>
  </si>
  <si>
    <t>Provide a brief summary of the body’s areas and activities of focus for the year ahead.</t>
  </si>
  <si>
    <t>Recent SPRA (Strategic Prioritisation and Resource Allocation) group has started with a view to developing and informing the board on resource requirements to ensure the strategy can be implemented. 
1 - ensure governance structure is in place ensuring the correct groups and sub groups are chaired and attended by the relevant staff
2 - development of an energy/projects post to deliver recent 'net zero' site roadmaps for engineering systems
3 - employ (in house or outsource via partnership) the resource for nature/biodiversity management
4 - evaluate existing job roles where applicable, i.e. the Transport manager is to be replaced by atravel and transport manager and link into the sustainability team
5 - following advice from Scottish Government, ensure the correct staff are in place to ensure effective circular economy management</t>
  </si>
  <si>
    <t>2g</t>
  </si>
  <si>
    <t>Has the body used the Climate Change Assessment Tool (a) or equivalent tool to self-assess its capability / performance?</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</si>
  <si>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</si>
  <si>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</si>
  <si>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No. NHS Fife use the NSAT (National sustainability assessment tool)</t>
  </si>
  <si>
    <t>Further information</t>
  </si>
  <si>
    <t>2h</t>
  </si>
  <si>
    <t>Supporting information and best practice</t>
  </si>
  <si>
    <t>Provide any other relevant supporting information and any examples of best practice by the body in relation to governance, management and strategy.</t>
  </si>
  <si>
    <t>PART 3</t>
  </si>
  <si>
    <t>Corporate Emissions, Targets and Project Data</t>
  </si>
  <si>
    <t>Emissions</t>
  </si>
  <si>
    <t>3a</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</si>
  <si>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</si>
  <si>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</si>
  <si>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(a) No information is required on the effect of the body on emissions which are not from its estate and operations.</t>
  </si>
  <si>
    <t>(b) This refers to “The greenhouse gas protocol. A corporate accounting and reporting standard (revised edition)”, World Business Council for Sustainable Development, Geneva, Switzerland / World Resources Institute, Washington DC, USA (2004), ISBN: 1-56973-568-9.</t>
  </si>
  <si>
    <t>ENSURE QUESTION 1f IS COMPLETED BEFORE STARTING THIS SECTION, THEN SELECT APPROPRIATE BASELINE YEAR</t>
  </si>
  <si>
    <t>Reference year</t>
  </si>
  <si>
    <t>Year</t>
  </si>
  <si>
    <t>Year type</t>
  </si>
  <si>
    <t>Scope 1</t>
  </si>
  <si>
    <t>Scope 2</t>
  </si>
  <si>
    <t>Scope 3</t>
  </si>
  <si>
    <t>Total</t>
  </si>
  <si>
    <t>Baseline Year</t>
  </si>
  <si>
    <t>2010/11</t>
  </si>
  <si>
    <r>
      <t>tCO</t>
    </r>
    <r>
      <rPr>
        <vertAlign val="subscript"/>
        <sz val="11"/>
        <color theme="1"/>
        <rFont val="Calibri"/>
        <family val="2"/>
        <scheme val="minor"/>
      </rPr>
      <t>2</t>
    </r>
    <r>
      <rPr>
        <sz val="11"/>
        <color theme="1"/>
        <rFont val="Calibri"/>
        <family val="2"/>
        <scheme val="minor"/>
      </rPr>
      <t>e</t>
    </r>
  </si>
  <si>
    <t>Scope 1 includes medical gases</t>
  </si>
  <si>
    <t>Year 1 carbon footprint</t>
  </si>
  <si>
    <t>2011/12</t>
  </si>
  <si>
    <t>Year 2 carbon footprint</t>
  </si>
  <si>
    <t>2012/13</t>
  </si>
  <si>
    <t>Year 3 carbon footprint</t>
  </si>
  <si>
    <t>2013/14</t>
  </si>
  <si>
    <t>Year 4 carbon footprint</t>
  </si>
  <si>
    <t>2014/15</t>
  </si>
  <si>
    <t>Year 5 carbon footprint</t>
  </si>
  <si>
    <t>2015/16</t>
  </si>
  <si>
    <t xml:space="preserve">Year 6 carbon footprint </t>
  </si>
  <si>
    <t>2016/17</t>
  </si>
  <si>
    <t>Year 7 carbon footprint</t>
  </si>
  <si>
    <t>2017/18</t>
  </si>
  <si>
    <t>Year 8 carbon footprint</t>
  </si>
  <si>
    <t>2018/19</t>
  </si>
  <si>
    <t>Year 9 carbon footprint</t>
  </si>
  <si>
    <t>2019/20</t>
  </si>
  <si>
    <t>Year 10 carbon footprint</t>
  </si>
  <si>
    <t>2020/21</t>
  </si>
  <si>
    <t>Year 11 carbon footprint</t>
  </si>
  <si>
    <t>2021/22</t>
  </si>
  <si>
    <t>includes medical gases- 9562.67 Tonnes. Scottish figures missed out C02. +1028.7</t>
  </si>
  <si>
    <t>Year 12 carbon footprint</t>
  </si>
  <si>
    <t>Year 13 carbon footprint</t>
  </si>
  <si>
    <t>Year 14 carbon footprint</t>
  </si>
  <si>
    <t>Year 15 carbon footprint</t>
  </si>
  <si>
    <t>3b</t>
  </si>
  <si>
    <t>Breakdown of emissions sources</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</si>
  <si>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there is no data consumption available for an emission source enter the emissions in kgCO2e in the ‘Consumption’ column of one of the “Other” rows and assign the scope and an emission factor of 1.
</t>
  </si>
  <si>
    <t>(a) Emissions factors are published annually by the UK Department for Business, Energy &amp; Industrial Strategy</t>
  </si>
  <si>
    <t>Emission Factor Year</t>
  </si>
  <si>
    <t>The emission factor year is auto-assigned based on your answer to Q1f, if it is incorrect please contact SSN.</t>
  </si>
  <si>
    <t>You can now filter emission sources by "type" in column C to enable quicker  selection of emission source in column D.</t>
  </si>
  <si>
    <t>User defined emission sources can be entered below remote/homeworking emissions - rows 101 to 129. If you require extra rows in the table please send the template to ccreporting@ed.ac.uk.</t>
  </si>
  <si>
    <t xml:space="preserve">Emission </t>
  </si>
  <si>
    <t>Emission source</t>
  </si>
  <si>
    <t>Scope</t>
  </si>
  <si>
    <t>Consumption data</t>
  </si>
  <si>
    <t>Emission factor</t>
  </si>
  <si>
    <r>
      <t>Emissions (tCO</t>
    </r>
    <r>
      <rPr>
        <b/>
        <vertAlign val="subscript"/>
        <sz val="11"/>
        <color theme="1"/>
        <rFont val="Calibri"/>
        <family val="2"/>
        <scheme val="minor"/>
      </rPr>
      <t>2</t>
    </r>
    <r>
      <rPr>
        <b/>
        <sz val="11"/>
        <color theme="1"/>
        <rFont val="Calibri"/>
        <family val="2"/>
        <scheme val="minor"/>
      </rPr>
      <t>e)</t>
    </r>
  </si>
  <si>
    <t>Fuels</t>
  </si>
  <si>
    <t>Natural Gas</t>
  </si>
  <si>
    <t>kWh</t>
  </si>
  <si>
    <t>kg CO2e/kWh</t>
  </si>
  <si>
    <t>Electricity</t>
  </si>
  <si>
    <t>Grid Electricity (generation)</t>
  </si>
  <si>
    <t>Grid Electricity (transmission &amp; distribution losses)</t>
  </si>
  <si>
    <t>Diesel (average biofuel blend)</t>
  </si>
  <si>
    <t>litres</t>
  </si>
  <si>
    <t>kg CO2e/litre</t>
  </si>
  <si>
    <t>Petrol (average biofuel blend)</t>
  </si>
  <si>
    <t>Refrigerants and process</t>
  </si>
  <si>
    <t>R410A</t>
  </si>
  <si>
    <t>kg</t>
  </si>
  <si>
    <t>kg CO2e</t>
  </si>
  <si>
    <t>Transport</t>
  </si>
  <si>
    <t>Car - petrol (average) miles</t>
  </si>
  <si>
    <t>miles</t>
  </si>
  <si>
    <t>kg CO2e/mile</t>
  </si>
  <si>
    <t>Bus (local bus, not London)</t>
  </si>
  <si>
    <t>passenger km</t>
  </si>
  <si>
    <t>kg CO2e/passenger km</t>
  </si>
  <si>
    <t>Average Car - Unknown Fuel</t>
  </si>
  <si>
    <t>km</t>
  </si>
  <si>
    <t>kg CO2e/km</t>
  </si>
  <si>
    <t>Taxi (black cab) passenger miles</t>
  </si>
  <si>
    <t>passenger miles</t>
  </si>
  <si>
    <t>kg CO2e/passenger mile</t>
  </si>
  <si>
    <t>Waste</t>
  </si>
  <si>
    <t>Refuse Commercial &amp; Industrial to Landfill</t>
  </si>
  <si>
    <t>tonnes</t>
  </si>
  <si>
    <t>kgCO2e/tonne</t>
  </si>
  <si>
    <t>Mixed recycling</t>
  </si>
  <si>
    <t>kg CO2e/tonne</t>
  </si>
  <si>
    <t>Paper &amp; Board (Mixed) Recycling</t>
  </si>
  <si>
    <t>Organic Food &amp; Drink Composting</t>
  </si>
  <si>
    <t>Batteries Recycling</t>
  </si>
  <si>
    <t>Metal Cans (Mixed) &amp; Metal Scrap Recycling</t>
  </si>
  <si>
    <t>WEEE (Mixed) Recycling</t>
  </si>
  <si>
    <t>Clinical Waste - Red Stream</t>
  </si>
  <si>
    <t>Clinical Waste - Orange Stream</t>
  </si>
  <si>
    <t>Clinical Waste - Yellow Stream</t>
  </si>
  <si>
    <t>Gas Oil kWh</t>
  </si>
  <si>
    <t/>
  </si>
  <si>
    <t>Hybrid/Homeworking emissions</t>
  </si>
  <si>
    <t xml:space="preserve">percentage of total FTEs </t>
  </si>
  <si>
    <t>tCO2e/FTE/annum</t>
  </si>
  <si>
    <t>Total is different to that number quoted in Q3a, please check and/or state why in comments cell above</t>
  </si>
  <si>
    <t>3c</t>
  </si>
  <si>
    <t>Generation, consumption and export of renewable energy</t>
  </si>
  <si>
    <t>Provide a summary of the body’s annual renewable generation (if any), and whether it is used or exported by the body.</t>
  </si>
  <si>
    <t>Technology</t>
  </si>
  <si>
    <t>Renewable Electricty</t>
  </si>
  <si>
    <t>Renewable Heat</t>
  </si>
  <si>
    <t>Total consumed by the body (kWh)</t>
  </si>
  <si>
    <t>Total exported (kWh)</t>
  </si>
  <si>
    <t>Solar thermal</t>
  </si>
  <si>
    <t>Solar PV</t>
  </si>
  <si>
    <t>Biomass</t>
  </si>
  <si>
    <t>Ground Source Heat Pump</t>
  </si>
  <si>
    <t>Targets</t>
  </si>
  <si>
    <t>3d</t>
  </si>
  <si>
    <t>Organisational targets</t>
  </si>
  <si>
    <r>
      <t xml:space="preserve">List all of the body’s targets of relevance to its climate change duties. </t>
    </r>
    <r>
      <rPr>
        <sz val="11"/>
        <rFont val="Calibri"/>
        <family val="2"/>
        <scheme val="minor"/>
      </rPr>
      <t>Where applicable</t>
    </r>
    <r>
      <rPr>
        <sz val="11"/>
        <color rgb="FFFF0000"/>
        <rFont val="Calibri"/>
        <family val="2"/>
        <scheme val="minor"/>
      </rPr>
      <t>, targets for reducing indirect emissions of greenhouse gases</t>
    </r>
    <r>
      <rPr>
        <sz val="11"/>
        <color theme="1"/>
        <rFont val="Calibri"/>
        <family val="2"/>
        <scheme val="minor"/>
      </rPr>
      <t xml:space="preserve">, overall carbon targets and any separate land use, energy efficiency, waste, water, information and communication technology, transport, travel and heat targets should be included. </t>
    </r>
    <r>
      <rPr>
        <sz val="11"/>
        <color rgb="FFFF0000"/>
        <rFont val="Calibri"/>
        <family val="2"/>
        <scheme val="minor"/>
      </rPr>
      <t>Where applicable, you should also provide the body’s target date for achieving zero direct emissions of greenhouse gases, or such other targets that demonstrate how the body is contributing to Scotland achieving its emissions reduction targets.</t>
    </r>
  </si>
  <si>
    <t>Name of target</t>
  </si>
  <si>
    <t>Type of target</t>
  </si>
  <si>
    <t>Target</t>
  </si>
  <si>
    <t>Boundary/scope of target</t>
  </si>
  <si>
    <t>Year used as baseline</t>
  </si>
  <si>
    <t>Baseline figure</t>
  </si>
  <si>
    <t>Units of baseline</t>
  </si>
  <si>
    <t>Target completion year</t>
  </si>
  <si>
    <t>Progress against target</t>
  </si>
  <si>
    <t>Carbon target by 2030</t>
  </si>
  <si>
    <t>percentage</t>
  </si>
  <si>
    <t>Other (specify in comments)</t>
  </si>
  <si>
    <t>Energy use in buildings</t>
  </si>
  <si>
    <t>on target</t>
  </si>
  <si>
    <t>kg C02</t>
  </si>
  <si>
    <t>Carbon target by 2040</t>
  </si>
  <si>
    <t xml:space="preserve">kg C02 </t>
  </si>
  <si>
    <t>Hospitals zero carbon 2038</t>
  </si>
  <si>
    <t>Gas</t>
  </si>
  <si>
    <t>annual % reduction</t>
  </si>
  <si>
    <t>2039/40</t>
  </si>
  <si>
    <t>yet to be determined</t>
  </si>
  <si>
    <t>waste</t>
  </si>
  <si>
    <t>diesel</t>
  </si>
  <si>
    <t>Petrol</t>
  </si>
  <si>
    <t>renewables</t>
  </si>
  <si>
    <t>increase in renewables</t>
  </si>
  <si>
    <t>medical gases</t>
  </si>
  <si>
    <t>3da</t>
  </si>
  <si>
    <t xml:space="preserve">How will the body align its spending plans and use of resources to contribute to reducing emissions and delivering its emission reduction targets? </t>
  </si>
  <si>
    <t>Provide any relevant supporting information</t>
  </si>
  <si>
    <t xml:space="preserve">Main funding will come via Scottish Government GPSEDS fund. </t>
  </si>
  <si>
    <t>3db</t>
  </si>
  <si>
    <t>How will the body publish, or otherwise make available, it's progress towards achieving its emissions reduction targets?</t>
  </si>
  <si>
    <t>Provide any other relevant supporting information. In the event that the body wishes to refer to information already publshed, provide information about where the publication can be accessed.</t>
  </si>
  <si>
    <t>In 2023, a combined approach with SG and NHSScotland to develop action plans for progress targets and reporting will be developed</t>
  </si>
  <si>
    <t>Projects and changes</t>
  </si>
  <si>
    <t>3e</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</si>
  <si>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</si>
  <si>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</si>
  <si>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Emissions source</t>
  </si>
  <si>
    <r>
      <t>Total estimated annual carbon savings (tCO</t>
    </r>
    <r>
      <rPr>
        <b/>
        <vertAlign val="subscript"/>
        <sz val="11"/>
        <color theme="1"/>
        <rFont val="Calibri"/>
        <family val="2"/>
        <scheme val="minor"/>
      </rPr>
      <t>2</t>
    </r>
    <r>
      <rPr>
        <b/>
        <sz val="11"/>
        <color theme="1"/>
        <rFont val="Calibri"/>
        <family val="2"/>
        <scheme val="minor"/>
      </rPr>
      <t>e)</t>
    </r>
  </si>
  <si>
    <t>Natural gas</t>
  </si>
  <si>
    <t>Other heating fuels</t>
  </si>
  <si>
    <t>Travel</t>
  </si>
  <si>
    <t>3f</t>
  </si>
  <si>
    <t>Detail the top 10 carbon reduction projects to be carried out by the body in the report year</t>
  </si>
  <si>
    <t>Provide details of the 10 projects which are estimated to achieve the highest carbon savings during report year.</t>
  </si>
  <si>
    <t>Project name</t>
  </si>
  <si>
    <t>Funding source</t>
  </si>
  <si>
    <r>
      <t>First full year of CO</t>
    </r>
    <r>
      <rPr>
        <b/>
        <vertAlign val="subscript"/>
        <sz val="11"/>
        <color theme="1"/>
        <rFont val="Calibri"/>
        <family val="2"/>
        <scheme val="minor"/>
      </rPr>
      <t>2</t>
    </r>
    <r>
      <rPr>
        <b/>
        <sz val="11"/>
        <color theme="1"/>
        <rFont val="Calibri"/>
        <family val="2"/>
        <scheme val="minor"/>
      </rPr>
      <t>e savings</t>
    </r>
  </si>
  <si>
    <t xml:space="preserve">Are these savings figures estimated or actual? </t>
  </si>
  <si>
    <t>Capital cost (£)</t>
  </si>
  <si>
    <t>Operational cost (£/annum)</t>
  </si>
  <si>
    <t>Project lifetime (years)</t>
  </si>
  <si>
    <t>Primary fuel/emission source saved</t>
  </si>
  <si>
    <r>
      <t>Estimated carbon savings per year (tCO</t>
    </r>
    <r>
      <rPr>
        <b/>
        <vertAlign val="subscript"/>
        <sz val="11"/>
        <color theme="1"/>
        <rFont val="Calibri"/>
        <family val="2"/>
        <scheme val="minor"/>
      </rPr>
      <t>2</t>
    </r>
    <r>
      <rPr>
        <b/>
        <sz val="11"/>
        <color theme="1"/>
        <rFont val="Calibri"/>
        <family val="2"/>
        <scheme val="minor"/>
      </rPr>
      <t>e/annum)</t>
    </r>
  </si>
  <si>
    <t>Estimated costs savings (£/annum)</t>
  </si>
  <si>
    <t>Behaviour Change</t>
  </si>
  <si>
    <t>Please select from dropdown box</t>
  </si>
  <si>
    <t>3g</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</si>
  <si>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</si>
  <si>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</si>
  <si>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r>
      <t>Total estimated annual emissions (tCO</t>
    </r>
    <r>
      <rPr>
        <b/>
        <vertAlign val="subscript"/>
        <sz val="11"/>
        <color theme="1"/>
        <rFont val="Calibri"/>
        <family val="2"/>
        <scheme val="minor"/>
      </rPr>
      <t>2</t>
    </r>
    <r>
      <rPr>
        <b/>
        <sz val="11"/>
        <color theme="1"/>
        <rFont val="Calibri"/>
        <family val="2"/>
        <scheme val="minor"/>
      </rPr>
      <t>e)</t>
    </r>
  </si>
  <si>
    <t>Increase or decrease in emissions</t>
  </si>
  <si>
    <t>Estate changes</t>
  </si>
  <si>
    <t>Service provision</t>
  </si>
  <si>
    <t>Staff numbers</t>
  </si>
  <si>
    <t>3h</t>
  </si>
  <si>
    <t>Anticipated annual carbon savings from all projects implemented by the body in the year ahead</t>
  </si>
  <si>
    <t>If no projects are expected to be implemented against an emissions source, enter “0”.
If the organisation does not have any information for an emissions source, enter “Unknown”.
If the organisation does not include the emissions source in its carbon footprint, enter “N/A”.</t>
  </si>
  <si>
    <t>Fleet Transport</t>
  </si>
  <si>
    <t>3i</t>
  </si>
  <si>
    <t>Estimated decrease or increase in emissions from other sources in the year ahead</t>
  </si>
  <si>
    <t>If the body’s corporate emissions are likely to increase or decrease for any other reason in the year ahead, provide an estimate of the amount and direction.</t>
  </si>
  <si>
    <t>3j</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</si>
  <si>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</si>
  <si>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</si>
  <si>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Total savings</t>
  </si>
  <si>
    <r>
      <t>Total estimated emissions savings (tCO</t>
    </r>
    <r>
      <rPr>
        <b/>
        <vertAlign val="subscript"/>
        <sz val="11"/>
        <color theme="1"/>
        <rFont val="Calibri"/>
        <family val="2"/>
        <scheme val="minor"/>
      </rPr>
      <t>2</t>
    </r>
    <r>
      <rPr>
        <b/>
        <sz val="11"/>
        <color theme="1"/>
        <rFont val="Calibri"/>
        <family val="2"/>
        <scheme val="minor"/>
      </rPr>
      <t>e)</t>
    </r>
  </si>
  <si>
    <t>Total project savings since baseline year</t>
  </si>
  <si>
    <t>3k</t>
  </si>
  <si>
    <t>Provide any other relevant supporting information and any examples of best practice by the body in relation to corporate emissions, targets and projects.</t>
  </si>
  <si>
    <t>PART 4</t>
  </si>
  <si>
    <t>Assessing and managing risk</t>
  </si>
  <si>
    <t>4a</t>
  </si>
  <si>
    <t>Has the body assessed current and future climate-related risks?</t>
  </si>
  <si>
    <t>If yes, provide a reference or link to any such risk assessment(s).</t>
  </si>
  <si>
    <t xml:space="preserve">We have completed and are updating our climate change risk assessment and developed a corporate level risk for sustainability
</t>
  </si>
  <si>
    <t>4b</t>
  </si>
  <si>
    <t xml:space="preserve">What arrangements does the body have in place to manage climate-related risks? </t>
  </si>
  <si>
    <t>Provide details of any climate change adaptation strategies, action plans and risk management procedures, and any climate change adaptation policies which apply across the body.</t>
  </si>
  <si>
    <t>Climate change risk assessment and adaptation plan to be finalised by an internal final review and submitted to NHS Scotland</t>
  </si>
  <si>
    <t>Taking action</t>
  </si>
  <si>
    <t>4c</t>
  </si>
  <si>
    <t xml:space="preserve">What action has the body taken to adapt to climate change? </t>
  </si>
  <si>
    <t>Include details of work to increase awareness of the need to adapt to climate change and build the capacity of staff and stakeholders to assess risk and implement action. The body may wish to make reference to the Scottish Climate Change Adaptation Programme  (“the Programme”).</t>
  </si>
  <si>
    <t>We have completed and are updating our climate change risk assessment. These risks have been incorporated into our risk register.</t>
  </si>
  <si>
    <t>4d</t>
  </si>
  <si>
    <t>Where applicable, what contribution has the body made to helping deliver the Programme?</t>
  </si>
  <si>
    <t>Provide any other relevant supporting information</t>
  </si>
  <si>
    <t>Review, monitoring and evaluation</t>
  </si>
  <si>
    <t>4e</t>
  </si>
  <si>
    <t>What arrangements does the body have in place to review current and future climate risks?</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</si>
  <si>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</si>
  <si>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4f</t>
  </si>
  <si>
    <t xml:space="preserve">What arrangements does the body have in place to monitor and evaluate the impact of the adaptation actions? </t>
  </si>
  <si>
    <t>Please provide details of monitoring and evaluation criteria and adaptation indicators used to assess the effectiveness of actions detailed under Question 4(c) and Question 4(d).</t>
  </si>
  <si>
    <t>The public health resilience team work closely with the Scottish Government in preparedness for the national resilience assessment which includes winter preparedness and significant weather event planning relating to critical assets and infrastucture</t>
  </si>
  <si>
    <t>Future priorities for adaptation</t>
  </si>
  <si>
    <t>4g</t>
  </si>
  <si>
    <t>What are the body’s top 5 climate change adaptation priorities for the year ahead?</t>
  </si>
  <si>
    <t>Provide a summary of the areas and activities of focus for the year ahead.</t>
  </si>
  <si>
    <t>1) - Flooding Risk 2) Temperatures internal monitoring and adjustment, 3) Travel to and between sites resiliancy during snow or storm events - options, 4) Water Emergency planning supply. 5) Essential supplies - food and water and emergency fuels.</t>
  </si>
  <si>
    <t>4h</t>
  </si>
  <si>
    <t>Provide any other relevant supporting information and any examples of best practice by the body in relation to adaption.</t>
  </si>
  <si>
    <t>PART 5</t>
  </si>
  <si>
    <t>Procurement</t>
  </si>
  <si>
    <t>5a</t>
  </si>
  <si>
    <t>How have procurement policies contributed to compliance with climate change duties?</t>
  </si>
  <si>
    <t>Provide information relating to how the procurement policies of the body have contributed to its compliance with climate changes duties.</t>
  </si>
  <si>
    <t xml:space="preserve">Sustainable Procurement
Sustainable procurement can be defined as: "A process whereby organisations meet their
needs for goods, services, works and utilities in a way that achieves value for money on a
whole life basis and generates benefits not only to the organisation, but also to society, the
economy and the environment".
NHS Fife recognises that Sustainable Procurement is a fundamental backbone of all
procurements. NHS Fife will utilise all the legislation and guidance available to, where
possible, deliver Sustainable Procurement Outcomes                 more details can be found in nhs-fife-procurement-strategy-2019-2024.pdf                                                                                                                                                                                                                                      </t>
  </si>
  <si>
    <t>5b</t>
  </si>
  <si>
    <t>How has procurement activity contributed to compliance with climate change duties?</t>
  </si>
  <si>
    <t>Provide information relating to how procurement activity by the body has contributed to its compliance with climate changes duties.</t>
  </si>
  <si>
    <t>more details can be found in nhs-fife-procurement-strategy-2019-2024.pdf  and NSAT return.</t>
  </si>
  <si>
    <t>5c</t>
  </si>
  <si>
    <t>Provide any other relevant supporting information and any examples of best practice by the body in relation to procurement.</t>
  </si>
  <si>
    <t>PART 6</t>
  </si>
  <si>
    <t>Validation and Declaration</t>
  </si>
  <si>
    <t>6a</t>
  </si>
  <si>
    <t>Internal validation process</t>
  </si>
  <si>
    <t>Briefly describe the body’s internal validation process, if any, of the data or information contained within this report.</t>
  </si>
  <si>
    <t>There is no process in place for internal validation</t>
  </si>
  <si>
    <t>6b</t>
  </si>
  <si>
    <t>Peer validation process</t>
  </si>
  <si>
    <t>Briefly describe the body’s peer validation process, if any, of the data or information contained within this report.</t>
  </si>
  <si>
    <t>No peer review has been carried out.</t>
  </si>
  <si>
    <t>6c</t>
  </si>
  <si>
    <t xml:space="preserve">External validation process </t>
  </si>
  <si>
    <t>Briefly describe the body’s external validation process, if any, of the data or information contained within this report.</t>
  </si>
  <si>
    <t>Data is submitted to edinburgh university for validation</t>
  </si>
  <si>
    <t>6d</t>
  </si>
  <si>
    <t>No Validation Process</t>
  </si>
  <si>
    <t>If any information provided in this report has not been validated, identify the information in question and explain why it has not been validated.</t>
  </si>
  <si>
    <t>No process exists.</t>
  </si>
  <si>
    <t>6e</t>
  </si>
  <si>
    <t>Declaration</t>
  </si>
  <si>
    <t>I confirm that the information in this report is accurate and provides a fair representation of the body’s performance in relation to climate change.</t>
  </si>
  <si>
    <t>Name:</t>
  </si>
  <si>
    <t>Jimmy Ramsay</t>
  </si>
  <si>
    <t>Role in the body:</t>
  </si>
  <si>
    <t>Estates Compliance Manager</t>
  </si>
  <si>
    <t>Date:</t>
  </si>
  <si>
    <t>Recommended Reporting: Reporting on Wider Influence</t>
  </si>
  <si>
    <t>Wider Impact and Influence on GHG Emissions</t>
  </si>
  <si>
    <t>Q1) Historic Emissions (Local Authorities Only)</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</si>
  <si>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</si>
  <si>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Please note : These statistics cover territorial emissions of carbon dioxide (CO2), methane (CH4) and nitrous oxide (N2O), although not fluorinated gases, which are also included in the UK territorial greenhouse gas emissions statistics. Prior to the 2005 to 2020 publication the statistics covered emissions of carbon dioxide only</t>
  </si>
  <si>
    <r>
      <t xml:space="preserve">(1) UK local and regional CO2e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</si>
  <si>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CO2e emissions: </t>
    </r>
    <r>
      <rPr>
        <b/>
        <sz val="11"/>
        <color theme="1"/>
        <rFont val="Calibri"/>
        <family val="2"/>
        <scheme val="minor"/>
      </rPr>
      <t>full dataset</t>
    </r>
    <r>
      <rPr>
        <sz val="11"/>
        <color theme="1"/>
        <rFont val="Calibri"/>
        <family val="2"/>
        <scheme val="minor"/>
      </rPr>
      <t xml:space="preserve">: </t>
    </r>
  </si>
  <si>
    <t>https://data.gov.uk/dataset/723c243d-2f1a-4d27-8b61-cdb93e5b10ff/emissions-of-carbon-dioxide-for-local-authority-areas</t>
  </si>
  <si>
    <t>Local Authority:(Please State)</t>
  </si>
  <si>
    <t>Fife</t>
  </si>
  <si>
    <t>BEIS Dataset:(full or sub-set)</t>
  </si>
  <si>
    <t>Full</t>
  </si>
  <si>
    <t>Source</t>
  </si>
  <si>
    <t>Sector</t>
  </si>
  <si>
    <t>BEIS Sectors</t>
  </si>
  <si>
    <t>Total Emissions</t>
  </si>
  <si>
    <t>[x]</t>
  </si>
  <si>
    <t>ktCO2e</t>
  </si>
  <si>
    <t>Industry and Commercial</t>
  </si>
  <si>
    <t>Domestic</t>
  </si>
  <si>
    <t>Transport total</t>
  </si>
  <si>
    <t>Per Capita</t>
  </si>
  <si>
    <t>Other Sectors</t>
  </si>
  <si>
    <t>2a) Targets</t>
  </si>
  <si>
    <t xml:space="preserve">Please detail your wider influence targets </t>
  </si>
  <si>
    <t>Description</t>
  </si>
  <si>
    <t>Type of Target (units)</t>
  </si>
  <si>
    <t>Baseline value</t>
  </si>
  <si>
    <t>Start year</t>
  </si>
  <si>
    <t xml:space="preserve">Target </t>
  </si>
  <si>
    <t>Target/End year</t>
  </si>
  <si>
    <t>Saving in latest year measured</t>
  </si>
  <si>
    <t>Latest Year Measured</t>
  </si>
  <si>
    <t>2b) Does the organisation have an overall mission statement, strategies, plans or policies outlining ambition to influence emissions beyond your corporate boundaries? If so, please detail this in the box below.</t>
  </si>
  <si>
    <t>Q3) Policies and Actions to Reduce Emissions</t>
  </si>
  <si>
    <t>Please detail any of the specific policies and actions which are underway to achieve your emission reduction targets</t>
  </si>
  <si>
    <t>Start year for policy/action implementation</t>
  </si>
  <si>
    <t>Year that the policy/action will be fully implemented</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</si>
  <si>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</si>
  <si>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Latest Year measured</t>
  </si>
  <si>
    <r>
      <t>Saving in latest year measured (tCO</t>
    </r>
    <r>
      <rPr>
        <b/>
        <vertAlign val="subscript"/>
        <sz val="11"/>
        <color theme="1"/>
        <rFont val="Calibri"/>
        <family val="2"/>
        <scheme val="minor"/>
      </rPr>
      <t>2</t>
    </r>
    <r>
      <rPr>
        <b/>
        <sz val="11"/>
        <color theme="1"/>
        <rFont val="Calibri"/>
        <family val="2"/>
        <scheme val="minor"/>
      </rPr>
      <t>)</t>
    </r>
  </si>
  <si>
    <t>Status</t>
  </si>
  <si>
    <t>Metric/indicators for monitoring progress</t>
  </si>
  <si>
    <t>Delivery Role</t>
  </si>
  <si>
    <t>During project/policy design and implementation, has ISM or an equivilent behaviour change tool been used?</t>
  </si>
  <si>
    <t>Please give further details of this behaviour change activity.</t>
  </si>
  <si>
    <t xml:space="preserve">Value of Investment (£) </t>
  </si>
  <si>
    <t>Ongoing Costs (£/year)</t>
  </si>
  <si>
    <t xml:space="preserve">Primary Funding Source for Implementation of Policy/Action 
</t>
  </si>
  <si>
    <t>Please provide any detail on data sources or limitations relating to the information provided in Table 3</t>
  </si>
  <si>
    <t>Q4) Partnership Working, Communications and Capacity Building</t>
  </si>
  <si>
    <t>Please detail your Climate Change Partnership, Communication or Capacity Building Initiatives below.</t>
  </si>
  <si>
    <t>Key Action Type</t>
  </si>
  <si>
    <t xml:space="preserve">Description </t>
  </si>
  <si>
    <t>Organisation's project role</t>
  </si>
  <si>
    <t>Lead Organisation (if not reporting organisation)</t>
  </si>
  <si>
    <t>Private Partners</t>
  </si>
  <si>
    <t>Public Partners</t>
  </si>
  <si>
    <t>3rd Sector Partners</t>
  </si>
  <si>
    <t>Outputs</t>
  </si>
  <si>
    <t>Partnership Working</t>
  </si>
  <si>
    <t>Greenspace Mapping</t>
  </si>
  <si>
    <t>Participant</t>
  </si>
  <si>
    <t>Fife Council</t>
  </si>
  <si>
    <t>Gis Mapping for NHS Fife Sites</t>
  </si>
  <si>
    <t>Land use Mapping</t>
  </si>
  <si>
    <t>Lead</t>
  </si>
  <si>
    <t>ESRI</t>
  </si>
  <si>
    <t>Public health scotland</t>
  </si>
  <si>
    <t>Dashboard and APP for mapping to be shared with Public health scotland and other boards.</t>
  </si>
  <si>
    <t>Other Notable Reportable Activity</t>
  </si>
  <si>
    <t>Q5) Please detail key actions relating to Food and Drink, Biodiversity, Water, Procurement and Resource Use in the table below</t>
  </si>
  <si>
    <t>Key Action Description</t>
  </si>
  <si>
    <t>Organisation's Project Role</t>
  </si>
  <si>
    <t>Impacts</t>
  </si>
  <si>
    <t>WARPIT Implementation</t>
  </si>
  <si>
    <t>Reuse of resources / provision to other bodies to reduce waste</t>
  </si>
  <si>
    <t>Q6) Please use the text box below to detail further climate change related activity that is not noted elsewhere within this reporting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</si>
</sst>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4" formatCode="_-&quot;£&quot;* #,##0.00_-;\-&quot;£&quot;* #,##0.00_-;_-&quot;£&quot;* &quot;-&quot;??_-;_-@_-"/>
    <numFmt numFmtId="43" formatCode="_-* #,##0.00_-;\-* #,##0.00_-;_-* &quot;-&quot;??_-;_-@_-"/>
    <numFmt numFmtId="164" formatCode="_(* #,##0.00_);_(* \(#,##0.00\);_(* &quot;-&quot;??_);_(@_)"/>
    <numFmt numFmtId="165" formatCode="&quot;£&quot;#,##0.00"/>
    <numFmt numFmtId="166" formatCode="_-* #,##0_-;\-* #,##0_-;_-* &quot;-&quot;??_-;_-@_-"/>
    <numFmt numFmtId="167" formatCode="0.0000000"/>
    <numFmt numFmtId="168" formatCode="0.00000"/>
    <numFmt numFmtId="169" formatCode="_-* #,##0.0_-;\-* #,##0.0_-;_-* &quot;-&quot;??_-;_-@_-"/>
    <numFmt numFmtId="170" formatCode="#,##0.0_ ;\-#,##0.0\ "/>
    <numFmt numFmtId="171" formatCode="#,##0.000_ ;\-#,##0.000\ "/>
    <numFmt numFmtId="172" formatCode="#,##0.0000_ ;\-#,##0.0000\ "/>
    <numFmt numFmtId="173" formatCode="#,##0.00000_ ;\-#,##0.00000\ "/>
    <numFmt numFmtId="174" formatCode="0.0"/>
    <numFmt numFmtId="175" formatCode="_-&quot;£&quot;* #,##0_-;\-&quot;£&quot;* #,##0_-;_-&quot;£&quot;* &quot;-&quot;??_-;_-@_-"/>
  </numFmts>
  <fonts count="30">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color theme="1"/>
      <name val="Verdana"/>
      <family val="2"/>
    </font>
    <font>
      <b/>
      <sz val="11"/>
      <name val="Calibri"/>
      <family val="2"/>
      <scheme val="minor"/>
    </font>
    <font>
      <b/>
      <sz val="11"/>
      <color theme="1"/>
      <name val="Verdana"/>
      <family val="2"/>
    </font>
    <font>
      <b/>
      <sz val="11"/>
      <color rgb="FFFF0000"/>
      <name val="Verdana"/>
      <family val="2"/>
    </font>
    <font>
      <b/>
      <sz val="12"/>
      <color theme="1"/>
      <name val="Verdana"/>
      <family val="2"/>
    </font>
    <font>
      <b/>
      <sz val="10"/>
      <color theme="1"/>
      <name val="Verdana"/>
      <family val="2"/>
    </font>
    <font>
      <sz val="10"/>
      <color theme="1"/>
      <name val="Arial"/>
      <family val="2"/>
    </font>
    <font>
      <sz val="11"/>
      <color theme="1"/>
      <name val="Arial"/>
      <family val="2"/>
    </font>
    <font>
      <b/>
      <sz val="14"/>
      <color theme="0"/>
      <name val="Calibri"/>
      <family val="2"/>
      <scheme val="minor"/>
    </font>
    <font>
      <b/>
      <sz val="14"/>
      <color theme="1"/>
      <name val="Calibri"/>
      <family val="2"/>
      <scheme val="minor"/>
    </font>
    <font>
      <sz val="11"/>
      <color rgb="FF000000"/>
      <name val="Calibri"/>
      <family val="2"/>
      <scheme val="minor"/>
    </font>
    <font>
      <b/>
      <sz val="11"/>
      <color rgb="FFFF0000"/>
      <name val="Calibri"/>
      <family val="2"/>
      <scheme val="minor"/>
    </font>
    <font>
      <b/>
      <sz val="11"/>
      <color theme="0" tint="-0.249977111117893"/>
      <name val="Calibri"/>
      <family val="2"/>
      <scheme val="minor"/>
    </font>
    <font>
      <sz val="14"/>
      <color rgb="FF333333"/>
      <name val="Roboto"/>
    </font>
    <font>
      <sz val="10.5"/>
      <color theme="1"/>
      <name val="Arial"/>
      <family val="2"/>
    </font>
    <font>
      <sz val="11"/>
      <name val="Calibri"/>
      <family val="2"/>
      <scheme val="minor"/>
    </font>
    <font>
      <u/>
      <sz val="11"/>
      <color theme="10"/>
      <name val="Calibri"/>
      <family val="2"/>
      <scheme val="minor"/>
    </font>
    <font>
      <vertAlign val="subscript"/>
      <sz val="11"/>
      <color theme="1"/>
      <name val="Calibri"/>
      <family val="2"/>
      <scheme val="minor"/>
    </font>
    <font>
      <b/>
      <sz val="11"/>
      <color theme="7" tint="0.79998168889431442"/>
      <name val="Calibri"/>
      <family val="2"/>
      <scheme val="minor"/>
    </font>
    <font>
      <sz val="11"/>
      <color theme="7" tint="0.79998168889431442"/>
      <name val="Calibri"/>
      <family val="2"/>
      <scheme val="minor"/>
    </font>
    <font>
      <sz val="11"/>
      <color theme="4" tint="-0.499984740745262"/>
      <name val="Calibri"/>
      <family val="2"/>
      <scheme val="minor"/>
    </font>
    <font>
      <b/>
      <vertAlign val="subscript"/>
      <sz val="11"/>
      <color theme="1"/>
      <name val="Calibri"/>
      <family val="2"/>
      <scheme val="minor"/>
    </font>
    <font>
      <b/>
      <sz val="11"/>
      <color theme="5" tint="0.79998168889431442"/>
      <name val="Calibri"/>
      <family val="2"/>
      <scheme val="minor"/>
    </font>
    <font>
      <i/>
      <sz val="11"/>
      <color theme="1"/>
      <name val="Calibri"/>
      <family val="2"/>
      <scheme val="minor"/>
    </font>
    <font>
      <b/>
      <sz val="11"/>
      <color theme="9" tint="0.79998168889431442"/>
      <name val="Calibri"/>
      <family val="2"/>
      <scheme val="minor"/>
    </font>
  </fonts>
  <fills count="31">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theme="4"/>
        <bgColor indexed="64"/>
      </patternFill>
    </fill>
    <fill>
      <patternFill patternType="solid">
        <fgColor theme="7"/>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1"/>
        <bgColor indexed="64"/>
      </patternFill>
    </fill>
    <fill>
      <patternFill patternType="solid">
        <fgColor rgb="FFFFC000"/>
        <bgColor indexed="64"/>
      </patternFill>
    </fill>
    <fill>
      <patternFill patternType="solid">
        <fgColor theme="0" tint="-0.34998626667073579"/>
        <bgColor indexed="64"/>
      </patternFill>
    </fill>
    <fill>
      <patternFill patternType="solid">
        <fgColor rgb="FF00B050"/>
        <bgColor indexed="64"/>
      </patternFill>
    </fill>
    <fill>
      <patternFill patternType="solid">
        <fgColor theme="5"/>
        <bgColor indexed="64"/>
      </patternFill>
    </fill>
    <fill>
      <patternFill patternType="solid">
        <fgColor theme="5" tint="0.39997558519241921"/>
        <bgColor indexed="64"/>
      </patternFill>
    </fill>
    <fill>
      <patternFill patternType="solid">
        <fgColor rgb="FFC0C0C0"/>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s>
  <borders count="147">
    <border>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24994659260841701"/>
      </left>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left>
      <right style="thin">
        <color theme="0"/>
      </right>
      <top/>
      <bottom style="thin">
        <color theme="0"/>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thin">
        <color theme="4" tint="0.59996337778862885"/>
      </left>
      <right/>
      <top/>
      <bottom/>
      <diagonal/>
    </border>
    <border>
      <left style="medium">
        <color indexed="64"/>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medium">
        <color indexed="64"/>
      </left>
      <right style="thin">
        <color theme="4" tint="0.59996337778862885"/>
      </right>
      <top/>
      <bottom/>
      <diagonal/>
    </border>
    <border>
      <left style="thin">
        <color theme="4" tint="0.59996337778862885"/>
      </left>
      <right/>
      <top/>
      <bottom style="medium">
        <color indexed="64"/>
      </bottom>
      <diagonal/>
    </border>
    <border>
      <left style="medium">
        <color indexed="64"/>
      </left>
      <right style="thin">
        <color theme="4" tint="0.59996337778862885"/>
      </right>
      <top style="thin">
        <color theme="4" tint="0.59996337778862885"/>
      </top>
      <bottom style="thin">
        <color theme="4" tint="0.59996337778862885"/>
      </bottom>
      <diagonal/>
    </border>
    <border>
      <left style="thin">
        <color theme="4" tint="0.59996337778862885"/>
      </left>
      <right style="thin">
        <color theme="4" tint="0.59996337778862885"/>
      </right>
      <top style="thin">
        <color theme="4" tint="0.59996337778862885"/>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theme="1"/>
      </left>
      <right style="thin">
        <color theme="0"/>
      </right>
      <top style="thin">
        <color theme="0"/>
      </top>
      <bottom/>
      <diagonal/>
    </border>
    <border>
      <left style="medium">
        <color indexed="64"/>
      </left>
      <right style="thin">
        <color indexed="64"/>
      </right>
      <top style="thin">
        <color indexed="64"/>
      </top>
      <bottom/>
      <diagonal/>
    </border>
    <border>
      <left style="thin">
        <color theme="1"/>
      </left>
      <right style="thin">
        <color theme="0"/>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right style="thin">
        <color theme="0"/>
      </right>
      <top/>
      <bottom/>
      <diagonal/>
    </border>
    <border>
      <left/>
      <right style="thin">
        <color theme="0"/>
      </right>
      <top/>
      <bottom style="thin">
        <color theme="0"/>
      </bottom>
      <diagonal/>
    </border>
    <border>
      <left style="medium">
        <color indexed="64"/>
      </left>
      <right style="thin">
        <color theme="7"/>
      </right>
      <top style="thin">
        <color theme="7"/>
      </top>
      <bottom/>
      <diagonal/>
    </border>
    <border>
      <left style="thin">
        <color theme="7"/>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top/>
      <bottom/>
      <diagonal/>
    </border>
    <border>
      <left style="medium">
        <color indexed="64"/>
      </left>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style="thin">
        <color theme="7" tint="0.79998168889431442"/>
      </right>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theme="7" tint="0.79998168889431442"/>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theme="0"/>
      </right>
      <top style="thin">
        <color theme="0"/>
      </top>
      <bottom/>
      <diagonal/>
    </border>
    <border>
      <left style="thin">
        <color theme="0"/>
      </left>
      <right/>
      <top style="thin">
        <color theme="0"/>
      </top>
      <bottom style="thin">
        <color theme="0"/>
      </bottom>
      <diagonal/>
    </border>
    <border>
      <left style="medium">
        <color indexed="64"/>
      </left>
      <right style="thin">
        <color rgb="FF00B050"/>
      </right>
      <top style="thin">
        <color rgb="FF00B050"/>
      </top>
      <bottom style="thin">
        <color rgb="FF00B050"/>
      </bottom>
      <diagonal/>
    </border>
    <border>
      <left style="thin">
        <color rgb="FF00B050"/>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thin">
        <color theme="9" tint="0.59996337778862885"/>
      </left>
      <right/>
      <top/>
      <bottom/>
      <diagonal/>
    </border>
    <border>
      <left style="medium">
        <color indexed="64"/>
      </left>
      <right style="thin">
        <color theme="9" tint="0.59996337778862885"/>
      </right>
      <top style="thin">
        <color theme="9" tint="0.59996337778862885"/>
      </top>
      <bottom style="thin">
        <color theme="9" tint="0.59996337778862885"/>
      </bottom>
      <diagonal/>
    </border>
    <border>
      <left style="thin">
        <color theme="9" tint="0.59996337778862885"/>
      </left>
      <right/>
      <top/>
      <bottom style="medium">
        <color indexed="64"/>
      </bottom>
      <diagonal/>
    </border>
    <border>
      <left style="thin">
        <color theme="9" tint="0.59996337778862885"/>
      </left>
      <right/>
      <top style="medium">
        <color indexed="64"/>
      </top>
      <bottom/>
      <diagonal/>
    </border>
    <border>
      <left style="medium">
        <color indexed="64"/>
      </left>
      <right style="thin">
        <color theme="9" tint="0.59996337778862885"/>
      </right>
      <top style="thin">
        <color theme="9" tint="0.59996337778862885"/>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style="medium">
        <color indexed="64"/>
      </bottom>
      <diagonal/>
    </border>
    <border>
      <left style="thin">
        <color theme="9" tint="0.59996337778862885"/>
      </left>
      <right style="thin">
        <color theme="9" tint="0.59996337778862885"/>
      </right>
      <top/>
      <bottom style="medium">
        <color indexed="64"/>
      </bottom>
      <diagonal/>
    </border>
    <border>
      <left style="medium">
        <color indexed="64"/>
      </left>
      <right style="thin">
        <color theme="5"/>
      </right>
      <top style="thin">
        <color theme="5"/>
      </top>
      <bottom/>
      <diagonal/>
    </border>
    <border>
      <left style="thin">
        <color theme="5"/>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medium">
        <color indexed="64"/>
      </left>
      <right style="thin">
        <color theme="5" tint="0.59996337778862885"/>
      </right>
      <top style="thin">
        <color theme="5" tint="0.59996337778862885"/>
      </top>
      <bottom style="medium">
        <color indexed="64"/>
      </bottom>
      <diagonal/>
    </border>
    <border>
      <left style="thin">
        <color theme="5" tint="0.59996337778862885"/>
      </left>
      <right style="thin">
        <color theme="5" tint="0.59996337778862885"/>
      </right>
      <top/>
      <bottom style="medium">
        <color indexed="64"/>
      </bottom>
      <diagonal/>
    </border>
    <border>
      <left style="thin">
        <color theme="5" tint="0.59996337778862885"/>
      </left>
      <right style="thin">
        <color theme="5" tint="0.59996337778862885"/>
      </right>
      <top style="thin">
        <color theme="5" tint="0.59996337778862885"/>
      </top>
      <bottom style="medium">
        <color indexed="64"/>
      </bottom>
      <diagonal/>
    </border>
    <border>
      <left style="thin">
        <color theme="5" tint="0.59996337778862885"/>
      </left>
      <right style="medium">
        <color indexed="64"/>
      </right>
      <top style="thin">
        <color theme="5" tint="0.59996337778862885"/>
      </top>
      <bottom style="medium">
        <color indexed="64"/>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style="thin">
        <color theme="0" tint="-0.24994659260841701"/>
      </right>
      <top style="thin">
        <color theme="0" tint="-0.24994659260841701"/>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theme="0"/>
      </left>
      <right style="thin">
        <color theme="0"/>
      </right>
      <top/>
      <bottom/>
      <diagonal/>
    </border>
    <border>
      <left style="thin">
        <color indexed="64"/>
      </left>
      <right style="medium">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theme="0"/>
      </left>
      <right/>
      <top/>
      <bottom style="thin">
        <color theme="0"/>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1" fillId="0" borderId="0" applyNumberFormat="0" applyFill="0" applyBorder="0" applyAlignment="0" applyProtection="0"/>
  </cellStyleXfs>
  <cellXfs count="674">
    <xf numFmtId="0" fontId="0" fillId="0" borderId="0" xfId="0"/>
    <xf numFmtId="0" fontId="5" fillId="2" borderId="1" xfId="0" applyFont="1" applyFill="1" applyBorder="1" applyAlignment="1">
      <alignment vertical="top"/>
    </xf>
    <xf numFmtId="0" fontId="6" fillId="3" borderId="0" xfId="0" applyFont="1" applyFill="1" applyBorder="1" applyAlignment="1">
      <alignment horizontal="center"/>
    </xf>
    <xf numFmtId="0" fontId="3" fillId="4" borderId="0" xfId="0" applyFont="1" applyFill="1" applyBorder="1" applyAlignment="1">
      <alignment horizontal="center"/>
    </xf>
    <xf numFmtId="0" fontId="6" fillId="5" borderId="0" xfId="0" applyFont="1" applyFill="1" applyBorder="1" applyAlignment="1">
      <alignment horizontal="center"/>
    </xf>
    <xf numFmtId="0" fontId="6" fillId="6" borderId="0" xfId="0" applyFont="1" applyFill="1" applyBorder="1" applyAlignment="1">
      <alignment horizontal="center"/>
    </xf>
    <xf numFmtId="0" fontId="3" fillId="7" borderId="0" xfId="0" applyFont="1" applyFill="1" applyBorder="1" applyAlignment="1">
      <alignment horizontal="center"/>
    </xf>
    <xf numFmtId="0" fontId="6" fillId="8" borderId="0" xfId="0" applyFont="1" applyFill="1" applyBorder="1" applyAlignment="1">
      <alignment horizontal="center"/>
    </xf>
    <xf numFmtId="0" fontId="4" fillId="9" borderId="0" xfId="0" applyFont="1" applyFill="1" applyAlignment="1" applyProtection="1">
      <alignment vertical="top"/>
      <protection hidden="1"/>
    </xf>
    <xf numFmtId="0" fontId="0" fillId="9" borderId="0" xfId="0" applyFill="1" applyAlignment="1">
      <alignment vertical="top"/>
    </xf>
    <xf numFmtId="0" fontId="4" fillId="2" borderId="2" xfId="0" applyFont="1" applyFill="1" applyBorder="1" applyAlignment="1">
      <alignment vertical="top"/>
    </xf>
    <xf numFmtId="0" fontId="5" fillId="2" borderId="3" xfId="0" applyFont="1" applyFill="1" applyBorder="1" applyAlignment="1">
      <alignment vertical="top"/>
    </xf>
    <xf numFmtId="0" fontId="5" fillId="2" borderId="4" xfId="0" applyFont="1" applyFill="1" applyBorder="1" applyAlignment="1">
      <alignment vertical="top"/>
    </xf>
    <xf numFmtId="0" fontId="5" fillId="9" borderId="0" xfId="0" applyFont="1" applyFill="1" applyAlignment="1">
      <alignment vertical="top"/>
    </xf>
    <xf numFmtId="0" fontId="0" fillId="2" borderId="5" xfId="0" applyFill="1" applyBorder="1" applyAlignment="1">
      <alignment vertical="top"/>
    </xf>
    <xf numFmtId="0" fontId="7" fillId="2" borderId="0" xfId="0" applyFont="1" applyFill="1" applyAlignment="1">
      <alignment vertical="top"/>
    </xf>
    <xf numFmtId="0" fontId="5"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vertical="top"/>
    </xf>
    <xf numFmtId="0" fontId="10" fillId="2" borderId="0" xfId="0" applyFont="1" applyFill="1" applyAlignment="1">
      <alignment vertical="top"/>
    </xf>
    <xf numFmtId="0" fontId="11" fillId="10" borderId="6" xfId="0" applyFont="1" applyFill="1" applyBorder="1"/>
    <xf numFmtId="164" fontId="0" fillId="11" borderId="6" xfId="1" applyNumberFormat="1" applyFont="1" applyFill="1" applyBorder="1" applyAlignment="1" applyProtection="1">
      <alignment vertical="center" wrapText="1"/>
      <protection hidden="1"/>
    </xf>
    <xf numFmtId="0" fontId="12" fillId="0" borderId="10" xfId="0" applyFont="1" applyFill="1" applyBorder="1" applyAlignment="1">
      <alignment vertical="center"/>
    </xf>
    <xf numFmtId="0" fontId="0" fillId="2" borderId="11" xfId="0" applyFill="1" applyBorder="1" applyAlignment="1">
      <alignment vertical="top"/>
    </xf>
    <xf numFmtId="0" fontId="5" fillId="2" borderId="12" xfId="0" applyFont="1" applyFill="1" applyBorder="1" applyAlignment="1">
      <alignment vertical="top"/>
    </xf>
    <xf numFmtId="0" fontId="5" fillId="2" borderId="13" xfId="0" applyFont="1" applyFill="1" applyBorder="1" applyAlignment="1">
      <alignment vertical="top"/>
    </xf>
    <xf numFmtId="0" fontId="0" fillId="9" borderId="0" xfId="0" applyFill="1" applyBorder="1"/>
    <xf numFmtId="0" fontId="0" fillId="9" borderId="14" xfId="0" applyFill="1" applyBorder="1"/>
    <xf numFmtId="0" fontId="0" fillId="9" borderId="15" xfId="0" applyFill="1" applyBorder="1"/>
    <xf numFmtId="0" fontId="13" fillId="12" borderId="3" xfId="0" applyFont="1" applyFill="1" applyBorder="1" applyAlignment="1">
      <alignment vertical="center"/>
    </xf>
    <xf numFmtId="0" fontId="13" fillId="12" borderId="4" xfId="0" applyFont="1" applyFill="1" applyBorder="1" applyAlignment="1">
      <alignment vertical="center"/>
    </xf>
    <xf numFmtId="0" fontId="0" fillId="0" borderId="14" xfId="0" applyBorder="1"/>
    <xf numFmtId="0" fontId="0" fillId="0" borderId="15" xfId="0" applyBorder="1"/>
    <xf numFmtId="0" fontId="0" fillId="9" borderId="1" xfId="0" applyFill="1" applyBorder="1"/>
    <xf numFmtId="0" fontId="14" fillId="13" borderId="0" xfId="0" applyFont="1" applyFill="1" applyBorder="1" applyAlignment="1">
      <alignment horizontal="center" vertical="center"/>
    </xf>
    <xf numFmtId="0" fontId="14" fillId="13" borderId="0" xfId="0" applyFont="1" applyFill="1" applyBorder="1" applyAlignment="1">
      <alignment vertical="center"/>
    </xf>
    <xf numFmtId="0" fontId="3" fillId="13" borderId="1" xfId="0" applyFont="1" applyFill="1" applyBorder="1" applyAlignment="1">
      <alignment horizontal="center"/>
    </xf>
    <xf numFmtId="0" fontId="3" fillId="4" borderId="16" xfId="0" applyFont="1" applyFill="1" applyBorder="1" applyAlignment="1">
      <alignment horizontal="center"/>
    </xf>
    <xf numFmtId="0" fontId="3" fillId="4" borderId="17" xfId="0" applyFont="1" applyFill="1" applyBorder="1" applyAlignment="1"/>
    <xf numFmtId="0" fontId="3" fillId="4" borderId="18" xfId="0" applyFont="1" applyFill="1" applyBorder="1" applyAlignment="1">
      <alignment horizontal="center"/>
    </xf>
    <xf numFmtId="0" fontId="3" fillId="4" borderId="1" xfId="0" applyFont="1" applyFill="1" applyBorder="1" applyAlignment="1">
      <alignment horizontal="center"/>
    </xf>
    <xf numFmtId="0" fontId="3" fillId="4" borderId="19" xfId="0" applyFont="1" applyFill="1" applyBorder="1" applyAlignment="1">
      <alignment horizontal="center"/>
    </xf>
    <xf numFmtId="0" fontId="0" fillId="4" borderId="20" xfId="0" applyFill="1" applyBorder="1" applyAlignment="1">
      <alignment vertical="top"/>
    </xf>
    <xf numFmtId="0" fontId="3" fillId="4" borderId="21" xfId="0" applyFont="1" applyFill="1" applyBorder="1" applyAlignment="1">
      <alignment horizontal="center"/>
    </xf>
    <xf numFmtId="0" fontId="3" fillId="4" borderId="22" xfId="0" applyFont="1" applyFill="1" applyBorder="1" applyAlignment="1">
      <alignment horizontal="center"/>
    </xf>
    <xf numFmtId="0" fontId="0" fillId="9" borderId="6" xfId="0" applyFill="1" applyBorder="1" applyAlignment="1" applyProtection="1">
      <alignment vertical="center" wrapText="1"/>
      <protection locked="0"/>
    </xf>
    <xf numFmtId="0" fontId="3" fillId="4" borderId="23" xfId="0" applyFont="1" applyFill="1" applyBorder="1" applyAlignment="1">
      <alignment horizontal="center"/>
    </xf>
    <xf numFmtId="0" fontId="3" fillId="4" borderId="24" xfId="0" applyFont="1" applyFill="1" applyBorder="1" applyAlignment="1">
      <alignment horizontal="center"/>
    </xf>
    <xf numFmtId="0" fontId="3" fillId="4" borderId="18" xfId="0" applyFont="1" applyFill="1" applyBorder="1" applyAlignment="1"/>
    <xf numFmtId="0" fontId="3" fillId="4" borderId="25" xfId="0" applyFont="1" applyFill="1" applyBorder="1" applyAlignment="1">
      <alignment horizontal="center"/>
    </xf>
    <xf numFmtId="0" fontId="0" fillId="10" borderId="6" xfId="0" applyFill="1" applyBorder="1" applyAlignment="1" applyProtection="1">
      <alignment vertical="center"/>
      <protection locked="0"/>
    </xf>
    <xf numFmtId="0" fontId="3" fillId="4" borderId="26" xfId="0" applyFont="1" applyFill="1" applyBorder="1" applyAlignment="1">
      <alignment horizontal="center"/>
    </xf>
    <xf numFmtId="3" fontId="15" fillId="0" borderId="0" xfId="0" applyNumberFormat="1" applyFont="1" applyProtection="1">
      <protection locked="0"/>
    </xf>
    <xf numFmtId="0" fontId="16" fillId="4" borderId="0" xfId="0" applyFont="1" applyFill="1" applyBorder="1" applyAlignment="1">
      <alignment horizontal="left"/>
    </xf>
    <xf numFmtId="0" fontId="3" fillId="4" borderId="5" xfId="0" applyFont="1" applyFill="1" applyBorder="1" applyAlignment="1">
      <alignment horizontal="center"/>
    </xf>
    <xf numFmtId="0" fontId="3" fillId="14" borderId="28" xfId="0" applyFont="1" applyFill="1" applyBorder="1" applyAlignment="1">
      <alignment horizontal="left" vertical="center"/>
    </xf>
    <xf numFmtId="0" fontId="3" fillId="14" borderId="29" xfId="0" applyFont="1" applyFill="1" applyBorder="1" applyAlignment="1">
      <alignment horizontal="left" vertical="center"/>
    </xf>
    <xf numFmtId="0" fontId="3" fillId="14" borderId="30" xfId="0" applyFont="1" applyFill="1" applyBorder="1" applyAlignment="1">
      <alignment horizontal="left" vertical="center"/>
    </xf>
    <xf numFmtId="0" fontId="0" fillId="10" borderId="31" xfId="0" applyFill="1" applyBorder="1" applyProtection="1">
      <protection locked="0"/>
    </xf>
    <xf numFmtId="0" fontId="0" fillId="15" borderId="32" xfId="0" applyFill="1" applyBorder="1" applyProtection="1">
      <protection hidden="1"/>
    </xf>
    <xf numFmtId="1" fontId="0" fillId="9" borderId="32" xfId="0" applyNumberFormat="1" applyFill="1" applyBorder="1" applyProtection="1">
      <protection locked="0"/>
    </xf>
    <xf numFmtId="0" fontId="0" fillId="9" borderId="33" xfId="0" applyFill="1" applyBorder="1" applyProtection="1">
      <protection locked="0"/>
    </xf>
    <xf numFmtId="2" fontId="0" fillId="9" borderId="32" xfId="0" applyNumberFormat="1" applyFill="1" applyBorder="1" applyProtection="1">
      <protection locked="0"/>
    </xf>
    <xf numFmtId="164" fontId="0" fillId="11" borderId="31" xfId="1" applyNumberFormat="1" applyFont="1" applyFill="1" applyBorder="1" applyAlignment="1" applyProtection="1">
      <alignment vertical="center" wrapText="1"/>
      <protection hidden="1"/>
    </xf>
    <xf numFmtId="0" fontId="0" fillId="0" borderId="34" xfId="0" applyFill="1" applyBorder="1" applyProtection="1">
      <protection locked="0"/>
    </xf>
    <xf numFmtId="0" fontId="0" fillId="0" borderId="32" xfId="0" applyFill="1" applyBorder="1" applyProtection="1">
      <protection locked="0"/>
    </xf>
    <xf numFmtId="0" fontId="17" fillId="4" borderId="5" xfId="0" applyFont="1" applyFill="1" applyBorder="1" applyAlignment="1" applyProtection="1">
      <alignment horizontal="center"/>
      <protection hidden="1"/>
    </xf>
    <xf numFmtId="164" fontId="0" fillId="11" borderId="35" xfId="1" applyNumberFormat="1" applyFont="1" applyFill="1" applyBorder="1" applyAlignment="1" applyProtection="1">
      <alignment vertical="center" wrapText="1"/>
      <protection hidden="1"/>
    </xf>
    <xf numFmtId="0" fontId="0" fillId="0" borderId="36" xfId="0" applyFill="1" applyBorder="1" applyProtection="1">
      <protection locked="0"/>
    </xf>
    <xf numFmtId="2" fontId="0" fillId="9" borderId="36" xfId="0" applyNumberFormat="1" applyFill="1" applyBorder="1" applyProtection="1">
      <protection locked="0"/>
    </xf>
    <xf numFmtId="0" fontId="0" fillId="9" borderId="37" xfId="0" applyFill="1" applyBorder="1" applyProtection="1">
      <protection locked="0"/>
    </xf>
    <xf numFmtId="0" fontId="3" fillId="4" borderId="18" xfId="0" applyFont="1" applyFill="1" applyBorder="1" applyAlignment="1">
      <alignment horizontal="left"/>
    </xf>
    <xf numFmtId="0" fontId="0" fillId="4" borderId="38" xfId="0" applyFont="1" applyFill="1" applyBorder="1" applyAlignment="1">
      <alignment horizontal="left"/>
    </xf>
    <xf numFmtId="0" fontId="3" fillId="4" borderId="0" xfId="0" applyFont="1" applyFill="1" applyBorder="1" applyAlignment="1">
      <alignment horizontal="left" vertical="top"/>
    </xf>
    <xf numFmtId="0" fontId="0" fillId="4" borderId="0" xfId="0" applyFill="1" applyBorder="1" applyAlignment="1">
      <alignment horizontal="left" vertical="top"/>
    </xf>
    <xf numFmtId="0" fontId="18" fillId="0" borderId="0" xfId="0" applyFont="1" applyProtection="1">
      <protection locked="0"/>
    </xf>
    <xf numFmtId="165" fontId="0" fillId="9" borderId="6" xfId="0" applyNumberFormat="1" applyFill="1" applyBorder="1" applyAlignment="1" applyProtection="1">
      <alignment vertical="center"/>
      <protection locked="0"/>
    </xf>
    <xf numFmtId="165" fontId="0" fillId="10" borderId="6" xfId="0" applyNumberFormat="1" applyFill="1" applyBorder="1" applyAlignment="1" applyProtection="1">
      <alignment vertical="center"/>
      <protection locked="0"/>
    </xf>
    <xf numFmtId="0" fontId="3" fillId="4" borderId="26" xfId="0" applyFont="1" applyFill="1" applyBorder="1" applyAlignment="1">
      <alignment horizontal="left"/>
    </xf>
    <xf numFmtId="0" fontId="3" fillId="4" borderId="39" xfId="0" applyFont="1" applyFill="1" applyBorder="1" applyAlignment="1">
      <alignment horizontal="center"/>
    </xf>
    <xf numFmtId="0" fontId="3" fillId="4" borderId="12" xfId="0" applyFont="1" applyFill="1" applyBorder="1" applyAlignment="1">
      <alignment horizontal="center"/>
    </xf>
    <xf numFmtId="0" fontId="3" fillId="4" borderId="13" xfId="0" applyFont="1" applyFill="1" applyBorder="1" applyAlignment="1">
      <alignment horizontal="center"/>
    </xf>
    <xf numFmtId="0" fontId="0" fillId="9" borderId="40" xfId="0" applyFill="1" applyBorder="1"/>
    <xf numFmtId="0" fontId="0" fillId="0" borderId="40" xfId="0" applyBorder="1"/>
    <xf numFmtId="0" fontId="14" fillId="16" borderId="41" xfId="0" applyFont="1" applyFill="1" applyBorder="1" applyAlignment="1">
      <alignment horizontal="center" vertical="center"/>
    </xf>
    <xf numFmtId="0" fontId="14" fillId="16" borderId="42" xfId="0" applyFont="1" applyFill="1" applyBorder="1" applyAlignment="1">
      <alignment vertical="center"/>
    </xf>
    <xf numFmtId="0" fontId="14" fillId="16" borderId="43" xfId="0" applyFont="1" applyFill="1" applyBorder="1" applyAlignment="1">
      <alignment vertical="center"/>
    </xf>
    <xf numFmtId="0" fontId="14" fillId="17" borderId="5" xfId="0" applyFont="1" applyFill="1" applyBorder="1" applyAlignment="1">
      <alignment horizontal="center" vertical="center"/>
    </xf>
    <xf numFmtId="0" fontId="14" fillId="17" borderId="0" xfId="0" applyFont="1" applyFill="1" applyBorder="1" applyAlignment="1">
      <alignment vertical="center"/>
    </xf>
    <xf numFmtId="0" fontId="14" fillId="17" borderId="44" xfId="0" applyFont="1" applyFill="1" applyBorder="1" applyAlignment="1">
      <alignment vertical="center"/>
    </xf>
    <xf numFmtId="0" fontId="6" fillId="8" borderId="45" xfId="0" applyFont="1" applyFill="1" applyBorder="1" applyAlignment="1">
      <alignment horizontal="center"/>
    </xf>
    <xf numFmtId="0" fontId="6" fillId="8" borderId="1" xfId="0" applyFont="1" applyFill="1" applyBorder="1" applyAlignment="1">
      <alignment horizontal="center"/>
    </xf>
    <xf numFmtId="0" fontId="6" fillId="8" borderId="5" xfId="0" applyFont="1" applyFill="1" applyBorder="1" applyAlignment="1">
      <alignment horizontal="center"/>
    </xf>
    <xf numFmtId="0" fontId="6" fillId="8" borderId="47" xfId="0" applyFont="1" applyFill="1" applyBorder="1" applyAlignment="1">
      <alignment vertical="top"/>
    </xf>
    <xf numFmtId="0" fontId="6" fillId="8" borderId="5" xfId="0" applyFont="1" applyFill="1" applyBorder="1" applyAlignment="1">
      <alignment vertical="top"/>
    </xf>
    <xf numFmtId="0" fontId="6" fillId="8" borderId="49" xfId="0" applyFont="1" applyFill="1" applyBorder="1" applyAlignment="1">
      <alignment horizontal="center"/>
    </xf>
    <xf numFmtId="0" fontId="14" fillId="17" borderId="5" xfId="0" applyFont="1" applyFill="1" applyBorder="1" applyAlignment="1">
      <alignment vertical="center"/>
    </xf>
    <xf numFmtId="0" fontId="14" fillId="17" borderId="1" xfId="0" applyFont="1" applyFill="1" applyBorder="1" applyAlignment="1">
      <alignment vertical="center"/>
    </xf>
    <xf numFmtId="0" fontId="6" fillId="8" borderId="51" xfId="0" applyFont="1" applyFill="1" applyBorder="1" applyAlignment="1">
      <alignment horizontal="center" vertical="center"/>
    </xf>
    <xf numFmtId="0" fontId="6" fillId="8" borderId="51" xfId="0" applyFont="1" applyFill="1" applyBorder="1" applyAlignment="1">
      <alignment horizontal="center" vertical="top"/>
    </xf>
    <xf numFmtId="0" fontId="20" fillId="8" borderId="52" xfId="0" applyFont="1" applyFill="1" applyBorder="1" applyAlignment="1">
      <alignment vertical="top"/>
    </xf>
    <xf numFmtId="0" fontId="6" fillId="8" borderId="0" xfId="0" applyFont="1" applyFill="1" applyBorder="1" applyAlignment="1">
      <alignment horizontal="left" vertical="top" wrapText="1"/>
    </xf>
    <xf numFmtId="0" fontId="3" fillId="16" borderId="28" xfId="0" applyFont="1" applyFill="1" applyBorder="1" applyAlignment="1">
      <alignment vertical="center"/>
    </xf>
    <xf numFmtId="0" fontId="0" fillId="9" borderId="31" xfId="0" applyFill="1" applyBorder="1" applyAlignment="1" applyProtection="1">
      <alignment wrapText="1"/>
      <protection locked="0"/>
    </xf>
    <xf numFmtId="0" fontId="0" fillId="9" borderId="31" xfId="0" applyFill="1" applyBorder="1" applyProtection="1">
      <protection locked="0"/>
    </xf>
    <xf numFmtId="0" fontId="0" fillId="9" borderId="35" xfId="0" applyFill="1" applyBorder="1" applyProtection="1">
      <protection locked="0"/>
    </xf>
    <xf numFmtId="0" fontId="20" fillId="8" borderId="0" xfId="0" applyFont="1" applyFill="1" applyBorder="1" applyAlignment="1">
      <alignment horizontal="left" vertical="top"/>
    </xf>
    <xf numFmtId="0" fontId="3" fillId="16" borderId="28" xfId="0" applyFont="1" applyFill="1" applyBorder="1" applyAlignment="1">
      <alignment horizontal="left" vertical="center"/>
    </xf>
    <xf numFmtId="0" fontId="3" fillId="16" borderId="29" xfId="0" applyFont="1" applyFill="1" applyBorder="1" applyAlignment="1">
      <alignment horizontal="left" vertical="center"/>
    </xf>
    <xf numFmtId="0" fontId="3" fillId="16" borderId="30" xfId="0" applyFont="1" applyFill="1" applyBorder="1" applyAlignment="1">
      <alignment horizontal="left" vertical="center"/>
    </xf>
    <xf numFmtId="0" fontId="6" fillId="9" borderId="56" xfId="0" applyFont="1" applyFill="1" applyBorder="1" applyAlignment="1">
      <alignment horizontal="center"/>
    </xf>
    <xf numFmtId="0" fontId="0" fillId="11" borderId="57" xfId="0" applyFill="1" applyBorder="1" applyProtection="1"/>
    <xf numFmtId="0" fontId="0" fillId="9" borderId="32" xfId="0" applyFill="1" applyBorder="1" applyProtection="1">
      <protection locked="0"/>
    </xf>
    <xf numFmtId="0" fontId="0" fillId="9" borderId="32" xfId="0" applyFill="1" applyBorder="1" applyAlignment="1" applyProtection="1">
      <alignment horizontal="left"/>
      <protection locked="0"/>
    </xf>
    <xf numFmtId="0" fontId="0" fillId="9" borderId="33" xfId="0" applyFill="1" applyBorder="1" applyAlignment="1" applyProtection="1">
      <alignment wrapText="1"/>
      <protection locked="0"/>
    </xf>
    <xf numFmtId="0" fontId="6" fillId="9" borderId="58" xfId="0" applyFont="1" applyFill="1" applyBorder="1" applyAlignment="1">
      <alignment horizontal="center"/>
    </xf>
    <xf numFmtId="0" fontId="0" fillId="9" borderId="59" xfId="0" applyFill="1" applyBorder="1" applyProtection="1">
      <protection locked="0"/>
    </xf>
    <xf numFmtId="0" fontId="0" fillId="9" borderId="60" xfId="0" applyFill="1" applyBorder="1" applyProtection="1">
      <protection locked="0"/>
    </xf>
    <xf numFmtId="0" fontId="21" fillId="0" borderId="0" xfId="3"/>
    <xf numFmtId="0" fontId="0" fillId="9" borderId="60" xfId="0" applyFill="1" applyBorder="1" applyAlignment="1" applyProtection="1">
      <alignment wrapText="1"/>
      <protection locked="0"/>
    </xf>
    <xf numFmtId="0" fontId="0" fillId="11" borderId="57" xfId="0" applyFill="1" applyBorder="1"/>
    <xf numFmtId="0" fontId="0" fillId="10" borderId="57" xfId="0" applyFill="1" applyBorder="1" applyProtection="1">
      <protection locked="0"/>
    </xf>
    <xf numFmtId="0" fontId="0" fillId="10" borderId="35" xfId="0" applyFill="1" applyBorder="1" applyProtection="1">
      <protection locked="0"/>
    </xf>
    <xf numFmtId="0" fontId="0" fillId="9" borderId="36" xfId="0" applyFill="1" applyBorder="1" applyProtection="1">
      <protection locked="0"/>
    </xf>
    <xf numFmtId="0" fontId="6" fillId="8" borderId="51" xfId="0" applyFont="1" applyFill="1" applyBorder="1" applyAlignment="1">
      <alignment horizontal="center"/>
    </xf>
    <xf numFmtId="0" fontId="6" fillId="8" borderId="61" xfId="0" applyFont="1" applyFill="1" applyBorder="1" applyAlignment="1">
      <alignment horizontal="left"/>
    </xf>
    <xf numFmtId="0" fontId="6" fillId="8" borderId="61" xfId="0" applyFont="1" applyFill="1" applyBorder="1" applyAlignment="1">
      <alignment horizontal="center"/>
    </xf>
    <xf numFmtId="0" fontId="20" fillId="8" borderId="62" xfId="0" applyFont="1" applyFill="1" applyBorder="1" applyAlignment="1">
      <alignment vertical="top"/>
    </xf>
    <xf numFmtId="0" fontId="6" fillId="8" borderId="62" xfId="0" applyFont="1" applyFill="1" applyBorder="1" applyAlignment="1">
      <alignment horizontal="center"/>
    </xf>
    <xf numFmtId="0" fontId="20" fillId="8" borderId="0" xfId="0" applyFont="1" applyFill="1" applyBorder="1" applyAlignment="1">
      <alignment vertical="top"/>
    </xf>
    <xf numFmtId="0" fontId="6" fillId="9" borderId="63" xfId="0" applyFont="1" applyFill="1" applyBorder="1" applyAlignment="1">
      <alignment horizontal="center"/>
    </xf>
    <xf numFmtId="0" fontId="14" fillId="9" borderId="64" xfId="0" applyFont="1" applyFill="1" applyBorder="1" applyAlignment="1">
      <alignment vertical="center"/>
    </xf>
    <xf numFmtId="0" fontId="6" fillId="8" borderId="11" xfId="0" applyFont="1" applyFill="1" applyBorder="1" applyAlignment="1">
      <alignment horizontal="center"/>
    </xf>
    <xf numFmtId="0" fontId="6" fillId="8" borderId="12" xfId="0" applyFont="1" applyFill="1" applyBorder="1" applyAlignment="1">
      <alignment horizontal="center"/>
    </xf>
    <xf numFmtId="0" fontId="6" fillId="8" borderId="13" xfId="0" applyFont="1" applyFill="1" applyBorder="1" applyAlignment="1">
      <alignment horizontal="center"/>
    </xf>
    <xf numFmtId="0" fontId="14" fillId="18" borderId="65" xfId="0" applyFont="1" applyFill="1" applyBorder="1" applyAlignment="1">
      <alignment horizontal="center" vertical="center"/>
    </xf>
    <xf numFmtId="0" fontId="14" fillId="18" borderId="66" xfId="0" applyFont="1" applyFill="1" applyBorder="1" applyAlignment="1">
      <alignment vertical="center"/>
    </xf>
    <xf numFmtId="0" fontId="14" fillId="18" borderId="0" xfId="0" applyFont="1" applyFill="1" applyBorder="1" applyAlignment="1">
      <alignment vertical="center"/>
    </xf>
    <xf numFmtId="0" fontId="14" fillId="18" borderId="1" xfId="0" applyFont="1" applyFill="1" applyBorder="1" applyAlignment="1">
      <alignment vertical="center"/>
    </xf>
    <xf numFmtId="0" fontId="14" fillId="19" borderId="5" xfId="0" applyFont="1" applyFill="1" applyBorder="1" applyAlignment="1">
      <alignment horizontal="center" vertical="center"/>
    </xf>
    <xf numFmtId="0" fontId="14" fillId="19" borderId="0" xfId="0" applyFont="1" applyFill="1" applyBorder="1" applyAlignment="1">
      <alignment vertical="center"/>
    </xf>
    <xf numFmtId="0" fontId="14" fillId="19" borderId="1" xfId="0" applyFont="1" applyFill="1" applyBorder="1" applyAlignment="1">
      <alignment vertical="center"/>
    </xf>
    <xf numFmtId="0" fontId="3" fillId="7" borderId="67" xfId="0" applyFont="1" applyFill="1" applyBorder="1" applyAlignment="1">
      <alignment horizontal="center"/>
    </xf>
    <xf numFmtId="0" fontId="3" fillId="7" borderId="68" xfId="0" applyFont="1" applyFill="1" applyBorder="1" applyAlignment="1"/>
    <xf numFmtId="0" fontId="3" fillId="7" borderId="68" xfId="0" applyFont="1" applyFill="1" applyBorder="1" applyAlignment="1">
      <alignment horizontal="center"/>
    </xf>
    <xf numFmtId="0" fontId="3" fillId="7" borderId="1" xfId="0" applyFont="1" applyFill="1" applyBorder="1" applyAlignment="1">
      <alignment horizontal="center"/>
    </xf>
    <xf numFmtId="0" fontId="3" fillId="7" borderId="70" xfId="0" applyFont="1" applyFill="1" applyBorder="1" applyAlignment="1">
      <alignment horizontal="center"/>
    </xf>
    <xf numFmtId="0" fontId="0" fillId="7" borderId="0" xfId="0" applyFont="1" applyFill="1" applyBorder="1" applyAlignment="1">
      <alignment horizontal="left" vertical="top" wrapText="1"/>
    </xf>
    <xf numFmtId="0" fontId="0" fillId="9" borderId="0" xfId="0" applyFill="1" applyBorder="1" applyAlignment="1"/>
    <xf numFmtId="0" fontId="3" fillId="18" borderId="28" xfId="0" applyFont="1" applyFill="1" applyBorder="1" applyAlignment="1"/>
    <xf numFmtId="0" fontId="3" fillId="18" borderId="29" xfId="0" applyFont="1" applyFill="1" applyBorder="1" applyAlignment="1">
      <alignment horizontal="center"/>
    </xf>
    <xf numFmtId="0" fontId="3" fillId="18" borderId="29" xfId="0" applyFont="1" applyFill="1" applyBorder="1" applyAlignment="1"/>
    <xf numFmtId="0" fontId="3" fillId="18" borderId="30" xfId="0" applyFont="1" applyFill="1" applyBorder="1" applyAlignment="1"/>
    <xf numFmtId="0" fontId="0" fillId="0" borderId="14" xfId="0" applyBorder="1" applyAlignment="1"/>
    <xf numFmtId="0" fontId="0" fillId="0" borderId="15" xfId="0" applyBorder="1" applyAlignment="1"/>
    <xf numFmtId="0" fontId="0" fillId="11" borderId="31" xfId="0" applyFill="1" applyBorder="1"/>
    <xf numFmtId="0" fontId="0" fillId="11" borderId="32" xfId="0" applyFill="1" applyBorder="1" applyProtection="1">
      <protection locked="0" hidden="1"/>
    </xf>
    <xf numFmtId="2" fontId="0" fillId="11" borderId="32" xfId="0" applyNumberFormat="1" applyFill="1" applyBorder="1" applyProtection="1">
      <protection hidden="1"/>
    </xf>
    <xf numFmtId="166" fontId="0" fillId="0" borderId="32" xfId="1" applyNumberFormat="1" applyFont="1" applyFill="1" applyBorder="1" applyProtection="1">
      <protection locked="0"/>
    </xf>
    <xf numFmtId="166" fontId="0" fillId="9" borderId="32" xfId="1" applyNumberFormat="1" applyFont="1" applyFill="1" applyBorder="1" applyProtection="1">
      <protection locked="0"/>
    </xf>
    <xf numFmtId="0" fontId="0" fillId="11" borderId="32" xfId="0" applyFill="1" applyBorder="1"/>
    <xf numFmtId="0" fontId="23" fillId="7" borderId="70" xfId="0" applyFont="1" applyFill="1" applyBorder="1" applyAlignment="1">
      <alignment horizontal="center"/>
    </xf>
    <xf numFmtId="0" fontId="0" fillId="11" borderId="32" xfId="0" applyFill="1" applyBorder="1" applyProtection="1">
      <protection hidden="1"/>
    </xf>
    <xf numFmtId="0" fontId="0" fillId="11" borderId="35" xfId="0" applyFill="1" applyBorder="1"/>
    <xf numFmtId="0" fontId="0" fillId="11" borderId="36" xfId="0" applyFill="1" applyBorder="1" applyProtection="1">
      <protection hidden="1"/>
    </xf>
    <xf numFmtId="2" fontId="0" fillId="11" borderId="36" xfId="0" applyNumberFormat="1" applyFill="1" applyBorder="1" applyProtection="1">
      <protection hidden="1"/>
    </xf>
    <xf numFmtId="166" fontId="0" fillId="0" borderId="36" xfId="1" applyNumberFormat="1" applyFont="1" applyFill="1" applyBorder="1" applyProtection="1">
      <protection locked="0"/>
    </xf>
    <xf numFmtId="166" fontId="0" fillId="9" borderId="36" xfId="1" applyNumberFormat="1" applyFont="1" applyFill="1" applyBorder="1" applyProtection="1">
      <protection locked="0"/>
    </xf>
    <xf numFmtId="0" fontId="0" fillId="11" borderId="36" xfId="0" applyFill="1" applyBorder="1"/>
    <xf numFmtId="0" fontId="0" fillId="9" borderId="37" xfId="0" applyFill="1" applyBorder="1" applyAlignment="1" applyProtection="1">
      <alignment wrapText="1"/>
      <protection locked="0"/>
    </xf>
    <xf numFmtId="0" fontId="3" fillId="7" borderId="71" xfId="0" applyFont="1" applyFill="1" applyBorder="1" applyAlignment="1"/>
    <xf numFmtId="0" fontId="3" fillId="7" borderId="71" xfId="0" applyFont="1" applyFill="1" applyBorder="1" applyAlignment="1">
      <alignment horizontal="center"/>
    </xf>
    <xf numFmtId="0" fontId="24" fillId="7" borderId="0" xfId="0" applyFont="1" applyFill="1" applyBorder="1" applyAlignment="1">
      <alignment horizontal="left" vertical="top" wrapText="1"/>
    </xf>
    <xf numFmtId="0" fontId="0" fillId="20" borderId="32" xfId="0" applyFont="1" applyFill="1" applyBorder="1" applyAlignment="1" applyProtection="1">
      <alignment horizontal="left" vertical="top" wrapText="1"/>
      <protection hidden="1"/>
    </xf>
    <xf numFmtId="0" fontId="25" fillId="7" borderId="0" xfId="0" applyFont="1" applyFill="1" applyBorder="1" applyAlignment="1">
      <alignment horizontal="left"/>
    </xf>
    <xf numFmtId="0" fontId="25" fillId="7" borderId="72" xfId="0" applyFont="1" applyFill="1" applyBorder="1" applyAlignment="1"/>
    <xf numFmtId="0" fontId="16" fillId="7" borderId="0" xfId="0" applyFont="1" applyFill="1" applyBorder="1" applyAlignment="1">
      <alignment horizontal="left"/>
    </xf>
    <xf numFmtId="0" fontId="3" fillId="18" borderId="7" xfId="0" applyFont="1" applyFill="1" applyBorder="1" applyAlignment="1">
      <alignment vertical="center"/>
    </xf>
    <xf numFmtId="0" fontId="3" fillId="18" borderId="73" xfId="0" applyFont="1" applyFill="1" applyBorder="1" applyAlignment="1">
      <alignment vertical="center"/>
    </xf>
    <xf numFmtId="0" fontId="3" fillId="18" borderId="74" xfId="0" applyFont="1" applyFill="1" applyBorder="1" applyAlignment="1">
      <alignment vertical="center"/>
    </xf>
    <xf numFmtId="0" fontId="3" fillId="18" borderId="75" xfId="0" applyFont="1" applyFill="1" applyBorder="1" applyAlignment="1">
      <alignment vertical="center"/>
    </xf>
    <xf numFmtId="0" fontId="0" fillId="10" borderId="31" xfId="0" applyFont="1" applyFill="1" applyBorder="1" applyProtection="1">
      <protection locked="0"/>
    </xf>
    <xf numFmtId="0" fontId="0" fillId="10" borderId="76" xfId="0" applyFont="1" applyFill="1" applyBorder="1" applyProtection="1">
      <protection locked="0"/>
    </xf>
    <xf numFmtId="0" fontId="0" fillId="10" borderId="34" xfId="0" applyFont="1" applyFill="1" applyBorder="1" applyProtection="1">
      <protection locked="0"/>
    </xf>
    <xf numFmtId="166" fontId="0" fillId="0" borderId="40" xfId="1" applyNumberFormat="1" applyFont="1" applyFill="1" applyBorder="1" applyProtection="1">
      <protection locked="0"/>
    </xf>
    <xf numFmtId="167" fontId="0" fillId="15" borderId="77" xfId="0" applyNumberFormat="1" applyFill="1" applyBorder="1" applyProtection="1">
      <protection hidden="1"/>
    </xf>
    <xf numFmtId="168" fontId="0" fillId="15" borderId="77" xfId="0" applyNumberFormat="1" applyFill="1" applyBorder="1" applyProtection="1">
      <protection hidden="1"/>
    </xf>
    <xf numFmtId="169" fontId="0" fillId="9" borderId="77" xfId="1" applyNumberFormat="1" applyFont="1" applyFill="1" applyBorder="1" applyProtection="1">
      <protection hidden="1"/>
    </xf>
    <xf numFmtId="0" fontId="0" fillId="9" borderId="78" xfId="0" applyFill="1" applyBorder="1" applyProtection="1">
      <protection locked="0"/>
    </xf>
    <xf numFmtId="167" fontId="0" fillId="15" borderId="32" xfId="0" applyNumberFormat="1" applyFill="1" applyBorder="1" applyProtection="1">
      <protection hidden="1"/>
    </xf>
    <xf numFmtId="169" fontId="0" fillId="9" borderId="32" xfId="1" applyNumberFormat="1" applyFont="1" applyFill="1" applyBorder="1" applyProtection="1">
      <protection hidden="1"/>
    </xf>
    <xf numFmtId="0" fontId="0" fillId="9" borderId="0" xfId="0" applyFill="1" applyProtection="1">
      <protection locked="0"/>
    </xf>
    <xf numFmtId="0" fontId="0" fillId="15" borderId="34" xfId="0" applyFont="1" applyFill="1" applyBorder="1" applyProtection="1">
      <protection hidden="1"/>
    </xf>
    <xf numFmtId="0" fontId="0" fillId="15" borderId="79" xfId="0" applyFont="1" applyFill="1" applyBorder="1" applyProtection="1">
      <protection hidden="1"/>
    </xf>
    <xf numFmtId="10" fontId="0" fillId="0" borderId="59" xfId="1" applyNumberFormat="1" applyFont="1" applyFill="1" applyBorder="1" applyProtection="1">
      <protection locked="0"/>
    </xf>
    <xf numFmtId="168" fontId="0" fillId="15" borderId="32" xfId="0" applyNumberFormat="1" applyFill="1" applyBorder="1" applyProtection="1">
      <protection hidden="1"/>
    </xf>
    <xf numFmtId="166" fontId="0" fillId="0" borderId="59" xfId="1" applyNumberFormat="1" applyFont="1" applyFill="1" applyBorder="1" applyProtection="1">
      <protection locked="0"/>
    </xf>
    <xf numFmtId="167" fontId="0" fillId="9" borderId="32" xfId="0" applyNumberFormat="1" applyFill="1" applyBorder="1" applyProtection="1">
      <protection locked="0"/>
    </xf>
    <xf numFmtId="168" fontId="0" fillId="9" borderId="32" xfId="0" applyNumberFormat="1" applyFill="1" applyBorder="1" applyProtection="1">
      <protection locked="0"/>
    </xf>
    <xf numFmtId="169" fontId="0" fillId="9" borderId="32" xfId="1" applyNumberFormat="1" applyFont="1" applyFill="1" applyBorder="1" applyProtection="1">
      <protection locked="0"/>
    </xf>
    <xf numFmtId="0" fontId="27" fillId="7" borderId="70" xfId="0" applyFont="1" applyFill="1" applyBorder="1" applyAlignment="1" applyProtection="1">
      <alignment horizontal="center"/>
      <protection hidden="1"/>
    </xf>
    <xf numFmtId="0" fontId="0" fillId="21" borderId="35" xfId="0" applyFill="1" applyBorder="1"/>
    <xf numFmtId="0" fontId="0" fillId="21" borderId="80" xfId="0" applyFill="1" applyBorder="1"/>
    <xf numFmtId="166" fontId="0" fillId="21" borderId="36" xfId="1" applyNumberFormat="1" applyFont="1" applyFill="1" applyBorder="1"/>
    <xf numFmtId="167" fontId="0" fillId="21" borderId="36" xfId="0" applyNumberFormat="1" applyFill="1" applyBorder="1" applyProtection="1">
      <protection hidden="1"/>
    </xf>
    <xf numFmtId="168" fontId="0" fillId="21" borderId="36" xfId="0" applyNumberFormat="1" applyFill="1" applyBorder="1" applyProtection="1">
      <protection hidden="1"/>
    </xf>
    <xf numFmtId="170" fontId="0" fillId="9" borderId="36" xfId="1" applyNumberFormat="1" applyFont="1" applyFill="1" applyBorder="1" applyProtection="1">
      <protection locked="0" hidden="1"/>
    </xf>
    <xf numFmtId="0" fontId="16" fillId="7" borderId="0" xfId="0" applyFont="1" applyFill="1" applyBorder="1" applyAlignment="1" applyProtection="1">
      <alignment horizontal="left"/>
      <protection hidden="1"/>
    </xf>
    <xf numFmtId="0" fontId="3" fillId="7" borderId="5" xfId="0" applyFont="1" applyFill="1" applyBorder="1" applyAlignment="1">
      <alignment horizontal="center"/>
    </xf>
    <xf numFmtId="0" fontId="3" fillId="7" borderId="0" xfId="0" applyFont="1" applyFill="1" applyBorder="1" applyAlignment="1">
      <alignment horizontal="left"/>
    </xf>
    <xf numFmtId="0" fontId="0" fillId="7" borderId="0" xfId="0" applyFont="1" applyFill="1" applyBorder="1" applyAlignment="1">
      <alignment horizontal="left" vertical="top"/>
    </xf>
    <xf numFmtId="0" fontId="3" fillId="22" borderId="9" xfId="0" applyFont="1" applyFill="1" applyBorder="1" applyAlignment="1">
      <alignment horizontal="center"/>
    </xf>
    <xf numFmtId="0" fontId="3" fillId="18" borderId="82" xfId="0" applyFont="1" applyFill="1" applyBorder="1" applyAlignment="1">
      <alignment wrapText="1"/>
    </xf>
    <xf numFmtId="0" fontId="3" fillId="18" borderId="75" xfId="0" applyFont="1" applyFill="1" applyBorder="1" applyAlignment="1"/>
    <xf numFmtId="0" fontId="3" fillId="18" borderId="74" xfId="0" applyFont="1" applyFill="1" applyBorder="1" applyAlignment="1">
      <alignment wrapText="1"/>
    </xf>
    <xf numFmtId="0" fontId="0" fillId="10" borderId="83" xfId="0" applyFill="1" applyBorder="1" applyProtection="1">
      <protection locked="0"/>
    </xf>
    <xf numFmtId="166" fontId="0" fillId="9" borderId="84" xfId="1" applyNumberFormat="1" applyFont="1" applyFill="1" applyBorder="1" applyProtection="1">
      <protection locked="0"/>
    </xf>
    <xf numFmtId="166" fontId="0" fillId="9" borderId="78" xfId="1" applyNumberFormat="1" applyFont="1" applyFill="1" applyBorder="1" applyProtection="1">
      <protection locked="0"/>
    </xf>
    <xf numFmtId="0" fontId="0" fillId="0" borderId="78" xfId="0" applyFill="1" applyBorder="1" applyProtection="1">
      <protection locked="0"/>
    </xf>
    <xf numFmtId="0" fontId="0" fillId="10" borderId="85" xfId="0" applyFill="1" applyBorder="1" applyProtection="1">
      <protection locked="0"/>
    </xf>
    <xf numFmtId="166" fontId="0" fillId="9" borderId="31" xfId="1" applyNumberFormat="1" applyFont="1" applyFill="1" applyBorder="1" applyProtection="1">
      <protection locked="0"/>
    </xf>
    <xf numFmtId="166" fontId="0" fillId="9" borderId="33" xfId="1" applyNumberFormat="1" applyFont="1" applyFill="1" applyBorder="1" applyProtection="1">
      <protection locked="0"/>
    </xf>
    <xf numFmtId="166" fontId="0" fillId="9" borderId="34" xfId="1" applyNumberFormat="1" applyFont="1" applyFill="1" applyBorder="1" applyProtection="1">
      <protection locked="0"/>
    </xf>
    <xf numFmtId="0" fontId="0" fillId="0" borderId="33" xfId="0" applyFill="1" applyBorder="1" applyProtection="1">
      <protection locked="0"/>
    </xf>
    <xf numFmtId="171" fontId="0" fillId="9" borderId="33" xfId="1" applyNumberFormat="1" applyFont="1" applyFill="1" applyBorder="1" applyProtection="1">
      <protection locked="0"/>
    </xf>
    <xf numFmtId="172" fontId="0" fillId="9" borderId="34" xfId="1" applyNumberFormat="1" applyFont="1" applyFill="1" applyBorder="1" applyProtection="1">
      <protection locked="0"/>
    </xf>
    <xf numFmtId="166" fontId="0" fillId="9" borderId="57" xfId="1" applyNumberFormat="1" applyFont="1" applyFill="1" applyBorder="1" applyProtection="1">
      <protection locked="0"/>
    </xf>
    <xf numFmtId="166" fontId="0" fillId="9" borderId="60" xfId="1" applyNumberFormat="1" applyFont="1" applyFill="1" applyBorder="1" applyProtection="1">
      <protection locked="0"/>
    </xf>
    <xf numFmtId="166" fontId="0" fillId="9" borderId="79" xfId="1" applyNumberFormat="1" applyFont="1" applyFill="1" applyBorder="1" applyProtection="1">
      <protection locked="0"/>
    </xf>
    <xf numFmtId="0" fontId="0" fillId="0" borderId="60" xfId="0" applyFill="1" applyBorder="1" applyProtection="1">
      <protection locked="0"/>
    </xf>
    <xf numFmtId="0" fontId="0" fillId="10" borderId="10" xfId="0" applyFill="1" applyBorder="1" applyProtection="1">
      <protection locked="0"/>
    </xf>
    <xf numFmtId="166" fontId="0" fillId="9" borderId="35" xfId="1" applyNumberFormat="1" applyFont="1" applyFill="1" applyBorder="1" applyProtection="1">
      <protection locked="0"/>
    </xf>
    <xf numFmtId="166" fontId="0" fillId="9" borderId="37" xfId="1" applyNumberFormat="1" applyFont="1" applyFill="1" applyBorder="1" applyProtection="1">
      <protection locked="0"/>
    </xf>
    <xf numFmtId="166" fontId="0" fillId="9" borderId="80" xfId="1" applyNumberFormat="1" applyFont="1" applyFill="1" applyBorder="1" applyProtection="1">
      <protection locked="0"/>
    </xf>
    <xf numFmtId="0" fontId="0" fillId="0" borderId="37" xfId="0" applyFill="1" applyBorder="1" applyProtection="1">
      <protection locked="0"/>
    </xf>
    <xf numFmtId="0" fontId="0" fillId="9" borderId="0" xfId="0" applyFill="1"/>
    <xf numFmtId="0" fontId="3" fillId="7" borderId="71" xfId="0" applyFont="1" applyFill="1" applyBorder="1" applyAlignment="1">
      <alignment horizontal="left"/>
    </xf>
    <xf numFmtId="0" fontId="3" fillId="7" borderId="0" xfId="0" applyFont="1" applyFill="1" applyAlignment="1">
      <alignment horizontal="center"/>
    </xf>
    <xf numFmtId="0" fontId="0" fillId="9" borderId="0" xfId="0" applyFill="1" applyAlignment="1"/>
    <xf numFmtId="0" fontId="3" fillId="18" borderId="82" xfId="0" applyFont="1" applyFill="1" applyBorder="1" applyAlignment="1"/>
    <xf numFmtId="0" fontId="3" fillId="18" borderId="73" xfId="0" applyFont="1" applyFill="1" applyBorder="1" applyAlignment="1">
      <alignment wrapText="1"/>
    </xf>
    <xf numFmtId="0" fontId="3" fillId="18" borderId="86" xfId="0" applyFont="1" applyFill="1" applyBorder="1" applyAlignment="1">
      <alignment wrapText="1"/>
    </xf>
    <xf numFmtId="0" fontId="3" fillId="18" borderId="75" xfId="0" applyFont="1" applyFill="1" applyBorder="1" applyAlignment="1">
      <alignment wrapText="1"/>
    </xf>
    <xf numFmtId="0" fontId="20" fillId="9" borderId="87" xfId="3" applyFont="1" applyFill="1" applyBorder="1" applyProtection="1">
      <protection locked="0"/>
    </xf>
    <xf numFmtId="0" fontId="0" fillId="10" borderId="77" xfId="0" applyFill="1" applyBorder="1" applyProtection="1">
      <protection locked="0"/>
    </xf>
    <xf numFmtId="166" fontId="0" fillId="9" borderId="77" xfId="1" applyNumberFormat="1" applyFont="1" applyFill="1" applyBorder="1" applyProtection="1">
      <protection locked="0"/>
    </xf>
    <xf numFmtId="166" fontId="0" fillId="10" borderId="29" xfId="1" applyNumberFormat="1" applyFont="1" applyFill="1" applyBorder="1" applyProtection="1">
      <protection locked="0"/>
    </xf>
    <xf numFmtId="0" fontId="0" fillId="10" borderId="29" xfId="0" applyFill="1" applyBorder="1" applyProtection="1">
      <protection locked="0"/>
    </xf>
    <xf numFmtId="0" fontId="0" fillId="0" borderId="88" xfId="0" applyBorder="1" applyProtection="1">
      <protection locked="0"/>
    </xf>
    <xf numFmtId="0" fontId="20" fillId="9" borderId="53" xfId="3" applyFont="1" applyFill="1" applyBorder="1" applyProtection="1">
      <protection locked="0"/>
    </xf>
    <xf numFmtId="0" fontId="0" fillId="10" borderId="32" xfId="0" applyFill="1" applyBorder="1" applyProtection="1">
      <protection locked="0"/>
    </xf>
    <xf numFmtId="166" fontId="0" fillId="10" borderId="77" xfId="1" applyNumberFormat="1" applyFont="1" applyFill="1" applyBorder="1" applyProtection="1">
      <protection locked="0"/>
    </xf>
    <xf numFmtId="0" fontId="0" fillId="0" borderId="54" xfId="0" applyBorder="1" applyProtection="1">
      <protection locked="0"/>
    </xf>
    <xf numFmtId="173" fontId="0" fillId="9" borderId="32" xfId="1" applyNumberFormat="1" applyFont="1" applyFill="1" applyBorder="1" applyProtection="1">
      <protection locked="0"/>
    </xf>
    <xf numFmtId="166" fontId="0" fillId="10" borderId="32" xfId="1" applyNumberFormat="1" applyFont="1" applyFill="1" applyBorder="1" applyProtection="1">
      <protection locked="0"/>
    </xf>
    <xf numFmtId="0" fontId="20" fillId="9" borderId="89" xfId="3" applyFont="1" applyFill="1" applyBorder="1" applyProtection="1">
      <protection locked="0"/>
    </xf>
    <xf numFmtId="0" fontId="0" fillId="10" borderId="36" xfId="0" applyFill="1" applyBorder="1" applyProtection="1">
      <protection locked="0"/>
    </xf>
    <xf numFmtId="166" fontId="0" fillId="10" borderId="36" xfId="1" applyNumberFormat="1" applyFont="1" applyFill="1" applyBorder="1" applyProtection="1">
      <protection locked="0"/>
    </xf>
    <xf numFmtId="0" fontId="16" fillId="7" borderId="67" xfId="0" applyFont="1" applyFill="1" applyBorder="1" applyAlignment="1">
      <alignment horizontal="center"/>
    </xf>
    <xf numFmtId="0" fontId="3" fillId="18" borderId="29" xfId="0" applyFont="1" applyFill="1" applyBorder="1" applyAlignment="1">
      <alignment wrapText="1"/>
    </xf>
    <xf numFmtId="0" fontId="3" fillId="18" borderId="30" xfId="0" applyFont="1" applyFill="1" applyBorder="1" applyAlignment="1">
      <alignment wrapText="1"/>
    </xf>
    <xf numFmtId="0" fontId="3" fillId="7" borderId="0" xfId="0" applyFont="1" applyFill="1" applyBorder="1" applyAlignment="1">
      <alignment horizontal="left" vertical="top"/>
    </xf>
    <xf numFmtId="166" fontId="0" fillId="9" borderId="59" xfId="1" applyNumberFormat="1" applyFont="1" applyFill="1" applyBorder="1" applyProtection="1">
      <protection locked="0"/>
    </xf>
    <xf numFmtId="0" fontId="3" fillId="23" borderId="90" xfId="0" applyFont="1" applyFill="1" applyBorder="1"/>
    <xf numFmtId="166" fontId="3" fillId="23" borderId="36" xfId="1" applyNumberFormat="1" applyFont="1" applyFill="1" applyBorder="1"/>
    <xf numFmtId="0" fontId="3" fillId="23" borderId="37" xfId="0" applyFont="1" applyFill="1" applyBorder="1"/>
    <xf numFmtId="0" fontId="3" fillId="7" borderId="67" xfId="0" applyFont="1" applyFill="1" applyBorder="1" applyAlignment="1">
      <alignment horizontal="center" vertical="top"/>
    </xf>
    <xf numFmtId="0" fontId="3" fillId="18" borderId="28" xfId="0" applyFont="1" applyFill="1" applyBorder="1" applyAlignment="1">
      <alignment wrapText="1"/>
    </xf>
    <xf numFmtId="0" fontId="3" fillId="18" borderId="92" xfId="0" applyFont="1" applyFill="1" applyBorder="1" applyAlignment="1">
      <alignment wrapText="1"/>
    </xf>
    <xf numFmtId="0" fontId="0" fillId="10" borderId="93" xfId="0" applyFill="1" applyBorder="1" applyProtection="1">
      <protection locked="0"/>
    </xf>
    <xf numFmtId="0" fontId="0" fillId="0" borderId="32" xfId="0" applyBorder="1" applyProtection="1">
      <protection locked="0"/>
    </xf>
    <xf numFmtId="0" fontId="0" fillId="10" borderId="32" xfId="0" applyFill="1" applyBorder="1" applyAlignment="1" applyProtection="1">
      <alignment wrapText="1"/>
      <protection locked="0"/>
    </xf>
    <xf numFmtId="0" fontId="0" fillId="10" borderId="94" xfId="0" applyFill="1" applyBorder="1" applyProtection="1">
      <protection locked="0"/>
    </xf>
    <xf numFmtId="0" fontId="0" fillId="0" borderId="36" xfId="0" applyBorder="1" applyProtection="1">
      <protection locked="0"/>
    </xf>
    <xf numFmtId="0" fontId="0" fillId="10" borderId="36" xfId="0" applyFill="1" applyBorder="1" applyAlignment="1" applyProtection="1">
      <alignment wrapText="1"/>
      <protection locked="0"/>
    </xf>
    <xf numFmtId="165" fontId="0" fillId="7" borderId="71" xfId="0" applyNumberFormat="1" applyFill="1" applyBorder="1"/>
    <xf numFmtId="0" fontId="0" fillId="0" borderId="95" xfId="0" applyBorder="1"/>
    <xf numFmtId="0" fontId="3" fillId="9" borderId="0" xfId="0" applyFont="1" applyFill="1" applyBorder="1" applyAlignment="1">
      <alignment horizontal="center"/>
    </xf>
    <xf numFmtId="0" fontId="3" fillId="23" borderId="35" xfId="0" applyFont="1" applyFill="1" applyBorder="1"/>
    <xf numFmtId="0" fontId="0" fillId="9" borderId="64" xfId="0" applyFill="1" applyBorder="1"/>
    <xf numFmtId="43" fontId="0" fillId="9" borderId="0" xfId="1" applyFont="1" applyFill="1" applyBorder="1"/>
    <xf numFmtId="43" fontId="3" fillId="7" borderId="5" xfId="1" applyFont="1" applyFill="1" applyBorder="1" applyAlignment="1">
      <alignment horizontal="center"/>
    </xf>
    <xf numFmtId="43" fontId="3" fillId="7" borderId="0" xfId="1" applyFont="1" applyFill="1" applyBorder="1" applyAlignment="1">
      <alignment horizontal="left" vertical="top"/>
    </xf>
    <xf numFmtId="43" fontId="3" fillId="7" borderId="0" xfId="1" applyFont="1" applyFill="1" applyBorder="1" applyAlignment="1">
      <alignment horizontal="center"/>
    </xf>
    <xf numFmtId="43" fontId="3" fillId="7" borderId="1" xfId="1" applyFont="1" applyFill="1" applyBorder="1" applyAlignment="1">
      <alignment horizontal="center"/>
    </xf>
    <xf numFmtId="43" fontId="0" fillId="0" borderId="15" xfId="1" applyFont="1" applyBorder="1"/>
    <xf numFmtId="0" fontId="3" fillId="18" borderId="28" xfId="0" applyFont="1" applyFill="1" applyBorder="1" applyAlignment="1">
      <alignment vertical="center"/>
    </xf>
    <xf numFmtId="0" fontId="3" fillId="18" borderId="29" xfId="0" applyFont="1" applyFill="1" applyBorder="1" applyAlignment="1">
      <alignment vertical="center" wrapText="1"/>
    </xf>
    <xf numFmtId="0" fontId="3" fillId="18" borderId="30" xfId="0" applyFont="1" applyFill="1" applyBorder="1" applyAlignment="1">
      <alignment vertical="center" wrapText="1"/>
    </xf>
    <xf numFmtId="0" fontId="3" fillId="7" borderId="11" xfId="0" applyFont="1" applyFill="1" applyBorder="1" applyAlignment="1">
      <alignment horizontal="center"/>
    </xf>
    <xf numFmtId="0" fontId="3" fillId="7" borderId="12" xfId="0" applyFont="1" applyFill="1" applyBorder="1" applyAlignment="1">
      <alignment horizontal="left" vertical="top"/>
    </xf>
    <xf numFmtId="0" fontId="3" fillId="7" borderId="12" xfId="0" applyFont="1" applyFill="1" applyBorder="1" applyAlignment="1">
      <alignment horizontal="center"/>
    </xf>
    <xf numFmtId="0" fontId="3" fillId="7" borderId="13" xfId="0" applyFont="1" applyFill="1" applyBorder="1" applyAlignment="1">
      <alignment horizontal="center"/>
    </xf>
    <xf numFmtId="0" fontId="0" fillId="0" borderId="96" xfId="0" applyBorder="1"/>
    <xf numFmtId="0" fontId="0" fillId="0" borderId="0" xfId="0" applyBorder="1"/>
    <xf numFmtId="0" fontId="14" fillId="24" borderId="97" xfId="0" applyFont="1" applyFill="1" applyBorder="1" applyAlignment="1">
      <alignment horizontal="center" vertical="center"/>
    </xf>
    <xf numFmtId="0" fontId="14" fillId="24" borderId="98" xfId="0" applyFont="1" applyFill="1" applyBorder="1" applyAlignment="1">
      <alignment vertical="center"/>
    </xf>
    <xf numFmtId="0" fontId="14" fillId="24" borderId="99" xfId="0" applyFont="1" applyFill="1" applyBorder="1" applyAlignment="1">
      <alignment vertical="center"/>
    </xf>
    <xf numFmtId="0" fontId="14" fillId="13" borderId="5" xfId="0" applyFont="1" applyFill="1" applyBorder="1" applyAlignment="1">
      <alignment horizontal="center" vertical="center"/>
    </xf>
    <xf numFmtId="0" fontId="14" fillId="13" borderId="100" xfId="0" applyFont="1" applyFill="1" applyBorder="1" applyAlignment="1">
      <alignment vertical="center"/>
    </xf>
    <xf numFmtId="0" fontId="6" fillId="6" borderId="101" xfId="0" applyFont="1" applyFill="1" applyBorder="1" applyAlignment="1">
      <alignment horizontal="center"/>
    </xf>
    <xf numFmtId="0" fontId="6" fillId="6" borderId="102" xfId="0" applyFont="1" applyFill="1" applyBorder="1" applyAlignment="1"/>
    <xf numFmtId="0" fontId="6" fillId="6" borderId="0" xfId="0" applyFont="1" applyFill="1" applyBorder="1" applyAlignment="1">
      <alignment vertical="top"/>
    </xf>
    <xf numFmtId="0" fontId="6" fillId="6" borderId="1" xfId="0" applyFont="1" applyFill="1" applyBorder="1" applyAlignment="1">
      <alignment horizontal="center"/>
    </xf>
    <xf numFmtId="0" fontId="6" fillId="6" borderId="103" xfId="0" applyFont="1" applyFill="1" applyBorder="1" applyAlignment="1">
      <alignment horizontal="center"/>
    </xf>
    <xf numFmtId="0" fontId="6" fillId="6" borderId="0" xfId="0" applyFont="1" applyFill="1" applyBorder="1" applyAlignment="1">
      <alignment horizontal="center" wrapText="1"/>
    </xf>
    <xf numFmtId="0" fontId="6" fillId="6" borderId="106" xfId="0" applyFont="1" applyFill="1" applyBorder="1" applyAlignment="1">
      <alignment horizontal="center"/>
    </xf>
    <xf numFmtId="165" fontId="20" fillId="6" borderId="107" xfId="0" applyNumberFormat="1" applyFont="1" applyFill="1" applyBorder="1"/>
    <xf numFmtId="0" fontId="14" fillId="13" borderId="1" xfId="0" applyFont="1" applyFill="1" applyBorder="1" applyAlignment="1">
      <alignment vertical="center"/>
    </xf>
    <xf numFmtId="0" fontId="6" fillId="6" borderId="108" xfId="0" applyFont="1" applyFill="1" applyBorder="1" applyAlignment="1"/>
    <xf numFmtId="0" fontId="6" fillId="6" borderId="103" xfId="0" applyFont="1" applyFill="1" applyBorder="1" applyAlignment="1">
      <alignment horizontal="center" vertical="top"/>
    </xf>
    <xf numFmtId="0" fontId="6" fillId="6" borderId="108" xfId="0" applyFont="1" applyFill="1" applyBorder="1" applyAlignment="1">
      <alignment horizontal="left"/>
    </xf>
    <xf numFmtId="0" fontId="20" fillId="6" borderId="0" xfId="0" applyFont="1" applyFill="1" applyBorder="1" applyAlignment="1">
      <alignment horizontal="left"/>
    </xf>
    <xf numFmtId="0" fontId="6" fillId="6" borderId="5" xfId="0" applyFont="1" applyFill="1" applyBorder="1" applyAlignment="1">
      <alignment horizontal="center"/>
    </xf>
    <xf numFmtId="0" fontId="0" fillId="0" borderId="64" xfId="0" applyBorder="1"/>
    <xf numFmtId="0" fontId="6" fillId="6" borderId="105" xfId="0" applyFont="1" applyFill="1" applyBorder="1" applyAlignment="1"/>
    <xf numFmtId="0" fontId="6" fillId="6" borderId="3" xfId="0" applyFont="1" applyFill="1" applyBorder="1" applyAlignment="1"/>
    <xf numFmtId="0" fontId="6" fillId="6" borderId="109" xfId="0" applyFont="1" applyFill="1" applyBorder="1" applyAlignment="1">
      <alignment horizontal="center"/>
    </xf>
    <xf numFmtId="165" fontId="20" fillId="6" borderId="110" xfId="0" applyNumberFormat="1" applyFont="1" applyFill="1" applyBorder="1"/>
    <xf numFmtId="0" fontId="6" fillId="6" borderId="12" xfId="0" applyFont="1" applyFill="1" applyBorder="1" applyAlignment="1">
      <alignment horizontal="center"/>
    </xf>
    <xf numFmtId="0" fontId="6" fillId="6" borderId="13" xfId="0" applyFont="1" applyFill="1" applyBorder="1" applyAlignment="1">
      <alignment horizontal="center"/>
    </xf>
    <xf numFmtId="0" fontId="14" fillId="25" borderId="111" xfId="0" applyFont="1" applyFill="1" applyBorder="1" applyAlignment="1">
      <alignment horizontal="center" vertical="center"/>
    </xf>
    <xf numFmtId="0" fontId="14" fillId="25" borderId="112" xfId="0" applyFont="1" applyFill="1" applyBorder="1" applyAlignment="1">
      <alignment vertical="center"/>
    </xf>
    <xf numFmtId="0" fontId="14" fillId="25" borderId="0" xfId="0" applyFont="1" applyFill="1" applyBorder="1" applyAlignment="1">
      <alignment vertical="center"/>
    </xf>
    <xf numFmtId="0" fontId="14" fillId="25" borderId="1" xfId="0" applyFont="1" applyFill="1" applyBorder="1" applyAlignment="1">
      <alignment vertical="center"/>
    </xf>
    <xf numFmtId="0" fontId="6" fillId="5" borderId="113" xfId="0" applyFont="1" applyFill="1" applyBorder="1" applyAlignment="1">
      <alignment horizontal="center"/>
    </xf>
    <xf numFmtId="0" fontId="6" fillId="5" borderId="114" xfId="0" applyFont="1" applyFill="1" applyBorder="1"/>
    <xf numFmtId="0" fontId="6" fillId="5" borderId="114" xfId="0" applyFont="1" applyFill="1" applyBorder="1" applyAlignment="1">
      <alignment horizontal="center"/>
    </xf>
    <xf numFmtId="0" fontId="6" fillId="5" borderId="1" xfId="0" applyFont="1" applyFill="1" applyBorder="1" applyAlignment="1">
      <alignment horizontal="center"/>
    </xf>
    <xf numFmtId="0" fontId="6" fillId="5" borderId="5" xfId="0" applyFont="1" applyFill="1" applyBorder="1" applyAlignment="1">
      <alignment horizontal="center"/>
    </xf>
    <xf numFmtId="0" fontId="14" fillId="26" borderId="5" xfId="0" applyFont="1" applyFill="1" applyBorder="1" applyAlignment="1">
      <alignment horizontal="center" vertical="center"/>
    </xf>
    <xf numFmtId="0" fontId="14" fillId="26" borderId="0" xfId="0" applyFont="1" applyFill="1" applyBorder="1" applyAlignment="1">
      <alignment vertical="center"/>
    </xf>
    <xf numFmtId="0" fontId="14" fillId="26" borderId="1" xfId="0" applyFont="1" applyFill="1" applyBorder="1" applyAlignment="1">
      <alignment vertical="center"/>
    </xf>
    <xf numFmtId="0" fontId="6" fillId="5" borderId="116" xfId="0" applyFont="1" applyFill="1" applyBorder="1" applyAlignment="1">
      <alignment horizontal="center"/>
    </xf>
    <xf numFmtId="165" fontId="20" fillId="5" borderId="117" xfId="0" applyNumberFormat="1" applyFont="1" applyFill="1" applyBorder="1"/>
    <xf numFmtId="0" fontId="6" fillId="5" borderId="117" xfId="0" applyFont="1" applyFill="1" applyBorder="1" applyAlignment="1">
      <alignment horizontal="center"/>
    </xf>
    <xf numFmtId="0" fontId="6" fillId="5" borderId="118" xfId="0" applyFont="1" applyFill="1" applyBorder="1" applyAlignment="1">
      <alignment horizontal="center"/>
    </xf>
    <xf numFmtId="0" fontId="6" fillId="5" borderId="119" xfId="0" applyFont="1" applyFill="1" applyBorder="1" applyAlignment="1">
      <alignment horizontal="center"/>
    </xf>
    <xf numFmtId="0" fontId="14" fillId="23" borderId="120" xfId="0" applyFont="1" applyFill="1" applyBorder="1" applyAlignment="1">
      <alignment horizontal="center" vertical="center"/>
    </xf>
    <xf numFmtId="0" fontId="14" fillId="23" borderId="121" xfId="0" applyFont="1" applyFill="1" applyBorder="1" applyAlignment="1">
      <alignment vertical="center"/>
    </xf>
    <xf numFmtId="0" fontId="14" fillId="23" borderId="122" xfId="0" applyFont="1" applyFill="1" applyBorder="1" applyAlignment="1">
      <alignment vertical="center"/>
    </xf>
    <xf numFmtId="0" fontId="3" fillId="4" borderId="20" xfId="0" applyFont="1" applyFill="1" applyBorder="1" applyAlignment="1">
      <alignment horizontal="center"/>
    </xf>
    <xf numFmtId="0" fontId="0" fillId="4" borderId="0" xfId="0" applyFont="1" applyFill="1" applyBorder="1" applyAlignment="1">
      <alignment vertical="top"/>
    </xf>
    <xf numFmtId="0" fontId="3" fillId="4" borderId="123" xfId="0" applyFont="1" applyFill="1" applyBorder="1" applyAlignment="1">
      <alignment horizontal="center"/>
    </xf>
    <xf numFmtId="0" fontId="3" fillId="4" borderId="0" xfId="0" applyFont="1" applyFill="1" applyBorder="1" applyAlignment="1">
      <alignment horizontal="left"/>
    </xf>
    <xf numFmtId="0" fontId="0" fillId="27" borderId="0" xfId="0" applyFont="1" applyFill="1" applyBorder="1" applyAlignment="1">
      <alignment vertical="top"/>
    </xf>
    <xf numFmtId="0" fontId="0" fillId="27" borderId="0" xfId="0" applyFill="1" applyBorder="1" applyAlignment="1">
      <alignment horizontal="left" vertical="top"/>
    </xf>
    <xf numFmtId="0" fontId="3" fillId="27" borderId="0" xfId="0" applyFont="1" applyFill="1" applyBorder="1" applyAlignment="1">
      <alignment horizontal="center"/>
    </xf>
    <xf numFmtId="0" fontId="3" fillId="23" borderId="28" xfId="0" applyFont="1" applyFill="1" applyBorder="1"/>
    <xf numFmtId="0" fontId="0" fillId="9" borderId="30" xfId="0" applyFill="1" applyBorder="1" applyProtection="1">
      <protection locked="0"/>
    </xf>
    <xf numFmtId="0" fontId="3" fillId="23" borderId="31" xfId="0" applyFont="1" applyFill="1" applyBorder="1"/>
    <xf numFmtId="14" fontId="0" fillId="9" borderId="37" xfId="0" applyNumberFormat="1" applyFill="1" applyBorder="1" applyProtection="1">
      <protection locked="0"/>
    </xf>
    <xf numFmtId="0" fontId="3" fillId="4" borderId="11" xfId="0" applyFont="1" applyFill="1" applyBorder="1" applyAlignment="1">
      <alignment horizontal="center"/>
    </xf>
    <xf numFmtId="0" fontId="0" fillId="0" borderId="0" xfId="0" applyFill="1"/>
    <xf numFmtId="0" fontId="16" fillId="0" borderId="0" xfId="0" applyFont="1"/>
    <xf numFmtId="0" fontId="14" fillId="28" borderId="124" xfId="0" applyFont="1" applyFill="1" applyBorder="1" applyAlignment="1">
      <alignment vertical="center"/>
    </xf>
    <xf numFmtId="0" fontId="14" fillId="28" borderId="125" xfId="0" applyFont="1" applyFill="1" applyBorder="1" applyAlignment="1">
      <alignment vertical="center"/>
    </xf>
    <xf numFmtId="0" fontId="14" fillId="28" borderId="79" xfId="0" applyFont="1" applyFill="1" applyBorder="1" applyAlignment="1">
      <alignment vertical="center"/>
    </xf>
    <xf numFmtId="0" fontId="0" fillId="0" borderId="0" xfId="0" applyFill="1" applyBorder="1"/>
    <xf numFmtId="0" fontId="14" fillId="28" borderId="126" xfId="0" applyFont="1" applyFill="1" applyBorder="1" applyAlignment="1">
      <alignment vertical="center"/>
    </xf>
    <xf numFmtId="0" fontId="14" fillId="28" borderId="0" xfId="0" applyFont="1" applyFill="1" applyBorder="1" applyAlignment="1">
      <alignment vertical="center"/>
    </xf>
    <xf numFmtId="0" fontId="14" fillId="28" borderId="127" xfId="0" applyFont="1" applyFill="1" applyBorder="1" applyAlignment="1">
      <alignment vertical="center"/>
    </xf>
    <xf numFmtId="0" fontId="0" fillId="0" borderId="14" xfId="0" applyFill="1" applyBorder="1"/>
    <xf numFmtId="0" fontId="0" fillId="0" borderId="15" xfId="0" applyFill="1" applyBorder="1"/>
    <xf numFmtId="0" fontId="14" fillId="28" borderId="128" xfId="0" applyFont="1" applyFill="1" applyBorder="1" applyAlignment="1">
      <alignment vertical="center"/>
    </xf>
    <xf numFmtId="0" fontId="14" fillId="28" borderId="88" xfId="0" applyFont="1" applyFill="1" applyBorder="1" applyAlignment="1">
      <alignment vertical="center"/>
    </xf>
    <xf numFmtId="0" fontId="14" fillId="28" borderId="76" xfId="0" applyFont="1" applyFill="1" applyBorder="1" applyAlignment="1">
      <alignment vertical="center"/>
    </xf>
    <xf numFmtId="0" fontId="14" fillId="0" borderId="0" xfId="0" applyFont="1" applyFill="1" applyBorder="1" applyAlignment="1">
      <alignment horizontal="center" vertical="center"/>
    </xf>
    <xf numFmtId="0" fontId="14" fillId="0" borderId="0" xfId="0" applyFont="1" applyFill="1" applyBorder="1" applyAlignment="1">
      <alignment vertical="center"/>
    </xf>
    <xf numFmtId="0" fontId="14" fillId="9" borderId="0" xfId="0" applyFont="1" applyFill="1" applyBorder="1" applyAlignment="1">
      <alignment vertical="center"/>
    </xf>
    <xf numFmtId="0" fontId="0" fillId="0" borderId="40" xfId="0" applyFill="1" applyBorder="1"/>
    <xf numFmtId="0" fontId="0" fillId="0" borderId="129" xfId="0" applyFill="1" applyBorder="1"/>
    <xf numFmtId="0" fontId="14" fillId="13" borderId="93" xfId="0" applyFont="1" applyFill="1" applyBorder="1" applyAlignment="1">
      <alignment horizontal="center" vertical="center"/>
    </xf>
    <xf numFmtId="0" fontId="14" fillId="13" borderId="54" xfId="0" applyFont="1" applyFill="1" applyBorder="1" applyAlignment="1">
      <alignment vertical="center"/>
    </xf>
    <xf numFmtId="0" fontId="14" fillId="13" borderId="34" xfId="0" applyFont="1" applyFill="1" applyBorder="1" applyAlignment="1">
      <alignment vertical="center"/>
    </xf>
    <xf numFmtId="0" fontId="0" fillId="3" borderId="126" xfId="0" applyFill="1" applyBorder="1"/>
    <xf numFmtId="0" fontId="0" fillId="3" borderId="0" xfId="0" applyFill="1" applyBorder="1" applyAlignment="1">
      <alignment vertical="top"/>
    </xf>
    <xf numFmtId="0" fontId="0" fillId="3" borderId="0" xfId="0" applyFill="1" applyBorder="1"/>
    <xf numFmtId="0" fontId="0" fillId="3" borderId="127" xfId="0" applyFill="1" applyBorder="1"/>
    <xf numFmtId="0" fontId="0" fillId="3" borderId="0" xfId="0" applyFill="1"/>
    <xf numFmtId="0" fontId="0" fillId="0" borderId="96" xfId="0" applyFill="1" applyBorder="1"/>
    <xf numFmtId="0" fontId="6" fillId="3" borderId="126" xfId="0" applyFont="1" applyFill="1" applyBorder="1" applyAlignment="1">
      <alignment horizontal="center"/>
    </xf>
    <xf numFmtId="0" fontId="3" fillId="3" borderId="0" xfId="0" applyFont="1" applyFill="1" applyBorder="1"/>
    <xf numFmtId="0" fontId="0" fillId="3" borderId="0" xfId="0" applyFont="1" applyFill="1" applyBorder="1"/>
    <xf numFmtId="0" fontId="16" fillId="3" borderId="0" xfId="0" applyFont="1" applyFill="1" applyBorder="1"/>
    <xf numFmtId="0" fontId="0" fillId="3" borderId="0" xfId="0" quotePrefix="1" applyFont="1" applyFill="1" applyBorder="1"/>
    <xf numFmtId="0" fontId="20" fillId="3" borderId="0" xfId="0" applyFont="1" applyFill="1" applyBorder="1" applyAlignment="1">
      <alignment horizontal="center" vertical="top" wrapText="1"/>
    </xf>
    <xf numFmtId="0" fontId="21" fillId="3" borderId="0" xfId="3" quotePrefix="1" applyFill="1" applyBorder="1"/>
    <xf numFmtId="0" fontId="3" fillId="13" borderId="6" xfId="0" applyFont="1" applyFill="1" applyBorder="1" applyAlignment="1">
      <alignment vertical="center" wrapText="1"/>
    </xf>
    <xf numFmtId="0" fontId="0" fillId="10" borderId="9" xfId="0" applyFont="1" applyFill="1" applyBorder="1" applyAlignment="1" applyProtection="1">
      <alignment vertical="center" wrapText="1"/>
      <protection locked="0"/>
    </xf>
    <xf numFmtId="0" fontId="3" fillId="13" borderId="10" xfId="0" applyFont="1" applyFill="1" applyBorder="1" applyAlignment="1">
      <alignment vertical="center" wrapText="1"/>
    </xf>
    <xf numFmtId="0" fontId="0" fillId="10" borderId="1" xfId="0" applyFont="1" applyFill="1" applyBorder="1" applyAlignment="1" applyProtection="1">
      <alignment vertical="center" wrapText="1"/>
      <protection locked="0"/>
    </xf>
    <xf numFmtId="0" fontId="6" fillId="3" borderId="130" xfId="0" applyFont="1" applyFill="1" applyBorder="1" applyAlignment="1">
      <alignment horizontal="center"/>
    </xf>
    <xf numFmtId="0" fontId="3" fillId="13" borderId="6" xfId="0" applyFont="1" applyFill="1" applyBorder="1" applyAlignment="1">
      <alignment horizontal="center" vertical="center" wrapText="1"/>
    </xf>
    <xf numFmtId="0" fontId="3" fillId="13" borderId="131" xfId="0" applyFont="1" applyFill="1" applyBorder="1" applyAlignment="1">
      <alignment horizontal="center" vertical="center" wrapText="1"/>
    </xf>
    <xf numFmtId="0" fontId="3" fillId="13" borderId="132" xfId="0" applyFont="1" applyFill="1" applyBorder="1" applyAlignment="1">
      <alignment horizontal="center" vertical="center" wrapText="1"/>
    </xf>
    <xf numFmtId="0" fontId="3" fillId="13" borderId="133" xfId="0" applyFont="1" applyFill="1" applyBorder="1" applyAlignment="1">
      <alignment horizontal="center" vertical="center" wrapText="1"/>
    </xf>
    <xf numFmtId="0" fontId="29" fillId="3" borderId="130" xfId="0" applyFont="1" applyFill="1" applyBorder="1" applyAlignment="1" applyProtection="1">
      <alignment horizontal="center"/>
      <protection hidden="1"/>
    </xf>
    <xf numFmtId="0" fontId="0" fillId="11" borderId="134" xfId="0" applyFont="1" applyFill="1" applyBorder="1" applyAlignment="1" applyProtection="1">
      <alignment vertical="center" wrapText="1"/>
      <protection locked="0"/>
    </xf>
    <xf numFmtId="164" fontId="0" fillId="11" borderId="28" xfId="1" applyNumberFormat="1" applyFont="1" applyFill="1" applyBorder="1" applyAlignment="1" applyProtection="1">
      <alignment vertical="center" wrapText="1"/>
      <protection hidden="1"/>
    </xf>
    <xf numFmtId="164" fontId="0" fillId="11" borderId="29" xfId="1" applyNumberFormat="1" applyFont="1" applyFill="1" applyBorder="1" applyAlignment="1" applyProtection="1">
      <alignment vertical="center" wrapText="1"/>
      <protection hidden="1"/>
    </xf>
    <xf numFmtId="0" fontId="3" fillId="15" borderId="135" xfId="0" applyFont="1" applyFill="1" applyBorder="1" applyAlignment="1" applyProtection="1">
      <alignment horizontal="center" vertical="center" wrapText="1"/>
    </xf>
    <xf numFmtId="2" fontId="0" fillId="9" borderId="30" xfId="0" applyNumberFormat="1" applyFont="1" applyFill="1" applyBorder="1" applyAlignment="1" applyProtection="1">
      <alignment vertical="center" wrapText="1"/>
      <protection locked="0"/>
    </xf>
    <xf numFmtId="0" fontId="0" fillId="11" borderId="53" xfId="0" applyFont="1" applyFill="1" applyBorder="1" applyAlignment="1" applyProtection="1">
      <alignment vertical="center" wrapText="1"/>
      <protection locked="0"/>
    </xf>
    <xf numFmtId="164" fontId="0" fillId="11" borderId="32" xfId="1" applyNumberFormat="1" applyFont="1" applyFill="1" applyBorder="1" applyAlignment="1" applyProtection="1">
      <alignment vertical="center" wrapText="1"/>
      <protection hidden="1"/>
    </xf>
    <xf numFmtId="0" fontId="3" fillId="15" borderId="34" xfId="0" applyFont="1" applyFill="1" applyBorder="1" applyAlignment="1" applyProtection="1">
      <alignment horizontal="center" vertical="center" wrapText="1"/>
    </xf>
    <xf numFmtId="2" fontId="0" fillId="9" borderId="33" xfId="0" applyNumberFormat="1" applyFont="1" applyFill="1" applyBorder="1" applyAlignment="1" applyProtection="1">
      <alignment vertical="center" wrapText="1"/>
      <protection locked="0"/>
    </xf>
    <xf numFmtId="2" fontId="0" fillId="9" borderId="78" xfId="0" applyNumberFormat="1" applyFont="1" applyFill="1" applyBorder="1" applyAlignment="1" applyProtection="1">
      <alignment vertical="center" wrapText="1"/>
      <protection locked="0"/>
    </xf>
    <xf numFmtId="0" fontId="0" fillId="11" borderId="89" xfId="0" applyFont="1" applyFill="1" applyBorder="1" applyAlignment="1" applyProtection="1">
      <alignment vertical="center" wrapText="1"/>
      <protection locked="0"/>
    </xf>
    <xf numFmtId="164" fontId="0" fillId="11" borderId="36" xfId="1" applyNumberFormat="1" applyFont="1" applyFill="1" applyBorder="1" applyAlignment="1" applyProtection="1">
      <alignment vertical="center" wrapText="1"/>
      <protection hidden="1"/>
    </xf>
    <xf numFmtId="0" fontId="3" fillId="15" borderId="80" xfId="0" applyFont="1" applyFill="1" applyBorder="1" applyAlignment="1" applyProtection="1">
      <alignment horizontal="center" vertical="center" wrapText="1"/>
    </xf>
    <xf numFmtId="2" fontId="0" fillId="9" borderId="37" xfId="0" applyNumberFormat="1" applyFont="1" applyFill="1" applyBorder="1" applyAlignment="1" applyProtection="1">
      <alignment vertical="center" wrapText="1"/>
      <protection locked="0"/>
    </xf>
    <xf numFmtId="0" fontId="0" fillId="10" borderId="88" xfId="0" applyFont="1" applyFill="1" applyBorder="1" applyAlignment="1" applyProtection="1">
      <alignment vertical="center" wrapText="1"/>
      <protection locked="0"/>
    </xf>
    <xf numFmtId="164" fontId="0" fillId="0" borderId="84" xfId="1" applyNumberFormat="1" applyFont="1" applyFill="1" applyBorder="1" applyAlignment="1" applyProtection="1">
      <alignment vertical="center" wrapText="1"/>
      <protection locked="0"/>
    </xf>
    <xf numFmtId="164" fontId="0" fillId="0" borderId="77" xfId="1" applyNumberFormat="1" applyFont="1" applyFill="1" applyBorder="1" applyAlignment="1" applyProtection="1">
      <alignment vertical="center" wrapText="1"/>
      <protection locked="0"/>
    </xf>
    <xf numFmtId="0" fontId="0" fillId="10" borderId="77" xfId="0" applyFont="1" applyFill="1" applyBorder="1" applyAlignment="1" applyProtection="1">
      <alignment horizontal="center" vertical="center" wrapText="1"/>
      <protection locked="0"/>
    </xf>
    <xf numFmtId="164" fontId="0" fillId="0" borderId="31" xfId="1" applyNumberFormat="1" applyFont="1" applyFill="1" applyBorder="1" applyAlignment="1" applyProtection="1">
      <alignment vertical="center" wrapText="1"/>
      <protection locked="0"/>
    </xf>
    <xf numFmtId="164" fontId="0" fillId="0" borderId="32" xfId="1" applyNumberFormat="1" applyFont="1" applyFill="1" applyBorder="1" applyAlignment="1" applyProtection="1">
      <alignment vertical="center" wrapText="1"/>
      <protection locked="0"/>
    </xf>
    <xf numFmtId="0" fontId="0" fillId="10" borderId="32" xfId="0" applyFont="1" applyFill="1" applyBorder="1" applyAlignment="1" applyProtection="1">
      <alignment horizontal="center" vertical="center" wrapText="1"/>
      <protection locked="0"/>
    </xf>
    <xf numFmtId="0" fontId="0" fillId="10" borderId="89" xfId="0" applyFont="1" applyFill="1" applyBorder="1" applyAlignment="1" applyProtection="1">
      <alignment vertical="center" wrapText="1"/>
      <protection locked="0"/>
    </xf>
    <xf numFmtId="164" fontId="0" fillId="0" borderId="35" xfId="1" applyNumberFormat="1" applyFont="1" applyFill="1" applyBorder="1" applyAlignment="1" applyProtection="1">
      <alignment vertical="center" wrapText="1"/>
      <protection locked="0"/>
    </xf>
    <xf numFmtId="164" fontId="0" fillId="0" borderId="36" xfId="1" applyNumberFormat="1" applyFont="1" applyFill="1" applyBorder="1" applyAlignment="1" applyProtection="1">
      <alignment vertical="center" wrapText="1"/>
      <protection locked="0"/>
    </xf>
    <xf numFmtId="0" fontId="0" fillId="10" borderId="36" xfId="0" applyFont="1" applyFill="1" applyBorder="1" applyAlignment="1" applyProtection="1">
      <alignment horizontal="center" vertical="center" wrapText="1"/>
      <protection locked="0"/>
    </xf>
    <xf numFmtId="0" fontId="0" fillId="3" borderId="0" xfId="0" applyFont="1" applyFill="1" applyBorder="1" applyAlignment="1">
      <alignment vertical="center" wrapText="1"/>
    </xf>
    <xf numFmtId="2" fontId="0" fillId="3" borderId="0" xfId="0" applyNumberFormat="1" applyFont="1" applyFill="1" applyBorder="1" applyAlignment="1" applyProtection="1">
      <alignment vertical="center" wrapText="1"/>
      <protection locked="0"/>
    </xf>
    <xf numFmtId="0" fontId="3" fillId="3" borderId="0" xfId="0" applyFont="1" applyFill="1" applyBorder="1" applyAlignment="1">
      <alignment vertical="center" wrapText="1"/>
    </xf>
    <xf numFmtId="0" fontId="3" fillId="3" borderId="0" xfId="0" applyFont="1" applyFill="1" applyBorder="1" applyAlignment="1">
      <alignment vertical="center"/>
    </xf>
    <xf numFmtId="0" fontId="16" fillId="3" borderId="0" xfId="0" applyFont="1" applyFill="1" applyBorder="1" applyAlignment="1">
      <alignment horizontal="left"/>
    </xf>
    <xf numFmtId="0" fontId="3" fillId="13" borderId="74" xfId="0" applyFont="1" applyFill="1" applyBorder="1" applyAlignment="1">
      <alignment horizontal="center" vertical="center" wrapText="1"/>
    </xf>
    <xf numFmtId="0" fontId="3" fillId="13" borderId="73" xfId="0" applyFont="1" applyFill="1" applyBorder="1" applyAlignment="1">
      <alignment horizontal="center" vertical="center" wrapText="1"/>
    </xf>
    <xf numFmtId="0" fontId="0" fillId="10" borderId="83" xfId="0" applyFont="1" applyFill="1" applyBorder="1" applyAlignment="1" applyProtection="1">
      <alignment horizontal="center" vertical="center" wrapText="1"/>
      <protection locked="0"/>
    </xf>
    <xf numFmtId="2" fontId="0" fillId="10" borderId="76" xfId="0" applyNumberFormat="1" applyFont="1" applyFill="1" applyBorder="1" applyAlignment="1" applyProtection="1">
      <alignment horizontal="center" vertical="center" wrapText="1"/>
      <protection locked="0"/>
    </xf>
    <xf numFmtId="174" fontId="0" fillId="0" borderId="29" xfId="0" applyNumberFormat="1" applyFill="1" applyBorder="1" applyAlignment="1" applyProtection="1">
      <alignment horizontal="center" vertical="center"/>
      <protection locked="0"/>
    </xf>
    <xf numFmtId="1" fontId="0" fillId="10" borderId="29" xfId="0" applyNumberFormat="1" applyFont="1" applyFill="1" applyBorder="1" applyAlignment="1" applyProtection="1">
      <alignment horizontal="center" vertical="center" wrapText="1"/>
      <protection locked="0"/>
    </xf>
    <xf numFmtId="174" fontId="0" fillId="0" borderId="32" xfId="0" applyNumberFormat="1" applyFont="1" applyFill="1" applyBorder="1" applyAlignment="1" applyProtection="1">
      <alignment horizontal="center" vertical="center" wrapText="1"/>
      <protection locked="0"/>
    </xf>
    <xf numFmtId="0" fontId="0" fillId="10" borderId="85" xfId="0" applyFont="1" applyFill="1" applyBorder="1" applyAlignment="1" applyProtection="1">
      <alignment horizontal="center" vertical="center" wrapText="1"/>
      <protection locked="0"/>
    </xf>
    <xf numFmtId="2" fontId="0" fillId="10" borderId="34" xfId="0" applyNumberFormat="1" applyFont="1" applyFill="1" applyBorder="1" applyAlignment="1" applyProtection="1">
      <alignment horizontal="center" vertical="center" wrapText="1"/>
      <protection locked="0"/>
    </xf>
    <xf numFmtId="174" fontId="0" fillId="0" borderId="32" xfId="0" applyNumberFormat="1" applyFill="1" applyBorder="1" applyAlignment="1" applyProtection="1">
      <alignment horizontal="center" vertical="center"/>
      <protection locked="0"/>
    </xf>
    <xf numFmtId="1" fontId="0" fillId="10" borderId="32" xfId="0" applyNumberFormat="1" applyFont="1" applyFill="1" applyBorder="1" applyAlignment="1" applyProtection="1">
      <alignment horizontal="center" vertical="center" wrapText="1"/>
      <protection locked="0"/>
    </xf>
    <xf numFmtId="0" fontId="0" fillId="0" borderId="137" xfId="0" applyFill="1" applyBorder="1"/>
    <xf numFmtId="0" fontId="0" fillId="10" borderId="10" xfId="0" applyFont="1" applyFill="1" applyBorder="1" applyAlignment="1" applyProtection="1">
      <alignment horizontal="center" vertical="center" wrapText="1"/>
      <protection locked="0"/>
    </xf>
    <xf numFmtId="2" fontId="0" fillId="10" borderId="80" xfId="0" applyNumberFormat="1" applyFont="1" applyFill="1" applyBorder="1" applyAlignment="1" applyProtection="1">
      <alignment horizontal="center" vertical="center" wrapText="1"/>
      <protection locked="0"/>
    </xf>
    <xf numFmtId="174" fontId="0" fillId="0" borderId="36" xfId="0" applyNumberFormat="1" applyFill="1" applyBorder="1" applyAlignment="1" applyProtection="1">
      <alignment horizontal="center" vertical="center"/>
      <protection locked="0"/>
    </xf>
    <xf numFmtId="1" fontId="0" fillId="10" borderId="36" xfId="0" applyNumberFormat="1" applyFont="1" applyFill="1" applyBorder="1" applyAlignment="1" applyProtection="1">
      <alignment horizontal="center" vertical="center" wrapText="1"/>
      <protection locked="0"/>
    </xf>
    <xf numFmtId="174" fontId="0" fillId="0" borderId="36" xfId="0" applyNumberFormat="1" applyFont="1" applyFill="1" applyBorder="1" applyAlignment="1" applyProtection="1">
      <alignment horizontal="center" vertical="center" wrapText="1"/>
      <protection locked="0"/>
    </xf>
    <xf numFmtId="0" fontId="0" fillId="0" borderId="95" xfId="0" applyFill="1" applyBorder="1"/>
    <xf numFmtId="0" fontId="0" fillId="0" borderId="138" xfId="0" applyFill="1" applyBorder="1"/>
    <xf numFmtId="0" fontId="0" fillId="0" borderId="139" xfId="0" applyFill="1" applyBorder="1"/>
    <xf numFmtId="0" fontId="0" fillId="0" borderId="64" xfId="0" applyFill="1" applyBorder="1"/>
    <xf numFmtId="0" fontId="3" fillId="13" borderId="82"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14" fillId="3" borderId="127" xfId="0" applyFont="1" applyFill="1" applyBorder="1" applyAlignment="1">
      <alignment vertical="center"/>
    </xf>
    <xf numFmtId="0" fontId="0" fillId="10" borderId="28" xfId="0" applyFont="1" applyFill="1" applyBorder="1" applyAlignment="1" applyProtection="1">
      <alignment horizontal="center" vertical="center" wrapText="1"/>
      <protection locked="0"/>
    </xf>
    <xf numFmtId="1" fontId="0" fillId="10" borderId="77" xfId="0" applyNumberFormat="1" applyFont="1" applyFill="1" applyBorder="1" applyAlignment="1" applyProtection="1">
      <alignment horizontal="center" vertical="center" wrapText="1"/>
      <protection locked="0"/>
    </xf>
    <xf numFmtId="169" fontId="1" fillId="0" borderId="77" xfId="1" applyNumberFormat="1" applyFont="1" applyBorder="1" applyAlignment="1" applyProtection="1">
      <alignment horizontal="center" vertical="center" wrapText="1"/>
      <protection locked="0"/>
    </xf>
    <xf numFmtId="169" fontId="1" fillId="0" borderId="29" xfId="1" applyNumberFormat="1" applyFont="1" applyBorder="1" applyAlignment="1" applyProtection="1">
      <alignment horizontal="center" vertical="center" wrapText="1"/>
      <protection locked="0"/>
    </xf>
    <xf numFmtId="0" fontId="0" fillId="0" borderId="77" xfId="0" applyFont="1" applyBorder="1" applyAlignment="1" applyProtection="1">
      <alignment horizontal="center" vertical="center" wrapText="1"/>
      <protection locked="0"/>
    </xf>
    <xf numFmtId="175" fontId="0" fillId="0" borderId="77" xfId="2" applyNumberFormat="1" applyFont="1" applyBorder="1" applyAlignment="1" applyProtection="1">
      <alignment horizontal="center" vertical="center" wrapText="1"/>
      <protection locked="0"/>
    </xf>
    <xf numFmtId="0" fontId="0" fillId="3" borderId="0" xfId="0" applyFont="1" applyFill="1" applyBorder="1" applyAlignment="1">
      <alignment horizontal="center" vertical="center" wrapText="1"/>
    </xf>
    <xf numFmtId="0" fontId="0" fillId="10" borderId="84" xfId="0" applyFont="1" applyFill="1" applyBorder="1" applyAlignment="1" applyProtection="1">
      <alignment horizontal="center" vertical="center" wrapText="1"/>
      <protection locked="0"/>
    </xf>
    <xf numFmtId="169" fontId="1" fillId="0" borderId="32" xfId="1" applyNumberFormat="1" applyFont="1" applyBorder="1" applyAlignment="1" applyProtection="1">
      <alignment horizontal="center" vertical="center" wrapText="1"/>
      <protection locked="0"/>
    </xf>
    <xf numFmtId="0" fontId="0" fillId="0" borderId="32" xfId="0" applyFont="1" applyBorder="1" applyAlignment="1" applyProtection="1">
      <alignment horizontal="center" vertical="center" wrapText="1"/>
      <protection locked="0"/>
    </xf>
    <xf numFmtId="175" fontId="0" fillId="0" borderId="32" xfId="2" applyNumberFormat="1" applyFont="1" applyBorder="1" applyAlignment="1" applyProtection="1">
      <alignment horizontal="center" vertical="center" wrapText="1"/>
      <protection locked="0"/>
    </xf>
    <xf numFmtId="0" fontId="0" fillId="3" borderId="0" xfId="0" applyFill="1" applyBorder="1" applyAlignment="1">
      <alignment horizontal="center" vertical="center" wrapText="1"/>
    </xf>
    <xf numFmtId="0" fontId="0" fillId="10" borderId="90" xfId="0" applyFont="1" applyFill="1" applyBorder="1" applyAlignment="1" applyProtection="1">
      <alignment horizontal="center" vertical="center" wrapText="1"/>
      <protection locked="0"/>
    </xf>
    <xf numFmtId="169" fontId="1" fillId="0" borderId="36" xfId="1" applyNumberFormat="1" applyFont="1" applyBorder="1" applyAlignment="1" applyProtection="1">
      <alignment horizontal="center" vertical="center" wrapText="1"/>
      <protection locked="0"/>
    </xf>
    <xf numFmtId="0" fontId="0" fillId="0" borderId="36" xfId="0" applyFont="1" applyBorder="1" applyAlignment="1" applyProtection="1">
      <alignment horizontal="center" vertical="center" wrapText="1"/>
      <protection locked="0"/>
    </xf>
    <xf numFmtId="175" fontId="0" fillId="0" borderId="36" xfId="2" applyNumberFormat="1" applyFont="1" applyBorder="1" applyAlignment="1" applyProtection="1">
      <alignment horizontal="center" vertical="center" wrapText="1"/>
      <protection locked="0"/>
    </xf>
    <xf numFmtId="0" fontId="3" fillId="3" borderId="0" xfId="0" applyFont="1" applyFill="1" applyBorder="1" applyAlignment="1">
      <alignment horizontal="center" vertical="center"/>
    </xf>
    <xf numFmtId="0" fontId="3" fillId="3" borderId="126" xfId="0" applyFont="1" applyFill="1" applyBorder="1" applyAlignment="1">
      <alignment horizontal="center"/>
    </xf>
    <xf numFmtId="0" fontId="0" fillId="0" borderId="29" xfId="0" applyFont="1" applyBorder="1" applyAlignment="1" applyProtection="1">
      <alignment horizontal="center" vertical="center" wrapText="1"/>
      <protection locked="0"/>
    </xf>
    <xf numFmtId="0" fontId="0" fillId="0" borderId="30" xfId="0" applyFont="1" applyBorder="1" applyAlignment="1" applyProtection="1">
      <alignment horizontal="center" vertical="center" wrapText="1"/>
      <protection locked="0"/>
    </xf>
    <xf numFmtId="0" fontId="0" fillId="0" borderId="33" xfId="0" applyFont="1" applyBorder="1" applyAlignment="1" applyProtection="1">
      <alignment horizontal="center" vertical="center" wrapText="1"/>
      <protection locked="0"/>
    </xf>
    <xf numFmtId="0" fontId="0" fillId="0" borderId="37" xfId="0" applyFont="1" applyBorder="1" applyAlignment="1" applyProtection="1">
      <alignment horizontal="center" vertical="center" wrapText="1"/>
      <protection locked="0"/>
    </xf>
    <xf numFmtId="0" fontId="0" fillId="3" borderId="128" xfId="0" applyFill="1" applyBorder="1"/>
    <xf numFmtId="0" fontId="0" fillId="3" borderId="88" xfId="0" applyFill="1" applyBorder="1" applyAlignment="1">
      <alignment wrapText="1"/>
    </xf>
    <xf numFmtId="0" fontId="0" fillId="3" borderId="88" xfId="0" applyFill="1" applyBorder="1"/>
    <xf numFmtId="0" fontId="14" fillId="3" borderId="76" xfId="0" applyFont="1" applyFill="1" applyBorder="1" applyAlignment="1">
      <alignment vertical="center"/>
    </xf>
    <xf numFmtId="0" fontId="0" fillId="0" borderId="0" xfId="0" applyFill="1" applyAlignment="1">
      <alignment wrapText="1"/>
    </xf>
    <xf numFmtId="0" fontId="0" fillId="9" borderId="0" xfId="0" applyFill="1" applyBorder="1" applyAlignment="1">
      <alignment wrapText="1"/>
    </xf>
    <xf numFmtId="0" fontId="3" fillId="29" borderId="7" xfId="0" applyFont="1" applyFill="1" applyBorder="1" applyAlignment="1">
      <alignment wrapText="1"/>
    </xf>
    <xf numFmtId="0" fontId="3" fillId="29" borderId="8" xfId="0" applyFont="1" applyFill="1" applyBorder="1" applyAlignment="1">
      <alignment wrapText="1"/>
    </xf>
    <xf numFmtId="0" fontId="3" fillId="29" borderId="74" xfId="0" applyFont="1" applyFill="1" applyBorder="1" applyAlignment="1">
      <alignment wrapText="1"/>
    </xf>
    <xf numFmtId="0" fontId="3" fillId="30" borderId="126" xfId="0" applyFont="1" applyFill="1" applyBorder="1" applyAlignment="1">
      <alignment horizontal="center"/>
    </xf>
    <xf numFmtId="0" fontId="3" fillId="30" borderId="0" xfId="0" applyFont="1" applyFill="1" applyBorder="1" applyAlignment="1">
      <alignment wrapText="1"/>
    </xf>
    <xf numFmtId="0" fontId="0" fillId="30" borderId="0" xfId="0" applyFill="1" applyBorder="1" applyAlignment="1">
      <alignment wrapText="1"/>
    </xf>
    <xf numFmtId="0" fontId="0" fillId="30" borderId="0" xfId="0" applyFill="1" applyBorder="1"/>
    <xf numFmtId="0" fontId="0" fillId="30" borderId="127" xfId="0" applyFill="1" applyBorder="1"/>
    <xf numFmtId="0" fontId="0" fillId="30" borderId="126" xfId="0" applyFill="1" applyBorder="1"/>
    <xf numFmtId="0" fontId="3" fillId="29" borderId="6" xfId="0" applyFont="1" applyFill="1" applyBorder="1" applyAlignment="1">
      <alignment horizontal="center" vertical="center" wrapText="1"/>
    </xf>
    <xf numFmtId="0" fontId="0" fillId="30" borderId="130" xfId="0" applyFill="1" applyBorder="1"/>
    <xf numFmtId="0" fontId="0" fillId="10" borderId="144" xfId="0" applyFont="1" applyFill="1" applyBorder="1" applyAlignment="1" applyProtection="1">
      <alignment horizontal="center" vertical="center" wrapText="1"/>
      <protection locked="0"/>
    </xf>
    <xf numFmtId="0" fontId="0" fillId="10" borderId="146" xfId="0" applyFont="1" applyFill="1" applyBorder="1" applyAlignment="1" applyProtection="1">
      <alignment horizontal="center" vertical="center" wrapText="1"/>
      <protection locked="0"/>
    </xf>
    <xf numFmtId="0" fontId="0" fillId="30" borderId="128" xfId="0" applyFill="1" applyBorder="1"/>
    <xf numFmtId="0" fontId="0" fillId="30" borderId="88" xfId="0" applyFill="1" applyBorder="1"/>
    <xf numFmtId="0" fontId="0" fillId="30" borderId="76" xfId="0" applyFill="1" applyBorder="1"/>
    <xf numFmtId="0" fontId="3" fillId="0" borderId="0" xfId="0" applyFont="1" applyFill="1"/>
    <xf numFmtId="0" fontId="5" fillId="2" borderId="0" xfId="0" applyFont="1" applyFill="1" applyAlignment="1">
      <alignment vertical="top" wrapText="1"/>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13" fillId="12" borderId="2" xfId="0" applyFont="1" applyFill="1" applyBorder="1" applyAlignment="1">
      <alignment horizontal="left" vertical="center"/>
    </xf>
    <xf numFmtId="0" fontId="13" fillId="12" borderId="3" xfId="0" applyFont="1" applyFill="1" applyBorder="1" applyAlignment="1">
      <alignment horizontal="left" vertical="center"/>
    </xf>
    <xf numFmtId="0" fontId="0" fillId="4" borderId="27" xfId="0" applyFill="1" applyBorder="1" applyAlignment="1">
      <alignment horizontal="left" vertical="top" wrapText="1"/>
    </xf>
    <xf numFmtId="0" fontId="0" fillId="4" borderId="12" xfId="0" applyFill="1" applyBorder="1" applyAlignment="1">
      <alignment horizontal="left" vertical="top" wrapText="1"/>
    </xf>
    <xf numFmtId="0" fontId="0" fillId="4" borderId="38" xfId="0" applyFill="1" applyBorder="1" applyAlignment="1">
      <alignment horizontal="left" vertical="top"/>
    </xf>
    <xf numFmtId="0" fontId="0" fillId="4" borderId="0" xfId="0" applyFill="1" applyBorder="1" applyAlignment="1">
      <alignment horizontal="left" vertical="top"/>
    </xf>
    <xf numFmtId="0" fontId="0" fillId="9" borderId="7" xfId="0" applyFill="1" applyBorder="1" applyAlignment="1" applyProtection="1">
      <alignment horizontal="left" vertical="top" wrapText="1"/>
      <protection locked="0"/>
    </xf>
    <xf numFmtId="0" fontId="0" fillId="9" borderId="8" xfId="0" applyFill="1" applyBorder="1" applyAlignment="1" applyProtection="1">
      <alignment horizontal="left" vertical="top" wrapText="1"/>
      <protection locked="0"/>
    </xf>
    <xf numFmtId="0" fontId="0" fillId="9" borderId="9" xfId="0" applyFill="1" applyBorder="1" applyAlignment="1" applyProtection="1">
      <alignment horizontal="left" vertical="top" wrapText="1"/>
      <protection locked="0"/>
    </xf>
    <xf numFmtId="0" fontId="0" fillId="4" borderId="27" xfId="0" applyFill="1" applyBorder="1" applyAlignment="1">
      <alignment horizontal="left" vertical="top"/>
    </xf>
    <xf numFmtId="0" fontId="0" fillId="4" borderId="12" xfId="0" applyFill="1" applyBorder="1" applyAlignment="1">
      <alignment horizontal="left" vertical="top"/>
    </xf>
    <xf numFmtId="0" fontId="20" fillId="8" borderId="50" xfId="0" applyFont="1" applyFill="1" applyBorder="1" applyAlignment="1">
      <alignment horizontal="left" vertical="top" wrapText="1"/>
    </xf>
    <xf numFmtId="0" fontId="20" fillId="8" borderId="12" xfId="0" applyFont="1" applyFill="1" applyBorder="1" applyAlignment="1">
      <alignment horizontal="left" vertical="top" wrapText="1"/>
    </xf>
    <xf numFmtId="0" fontId="6" fillId="8" borderId="48" xfId="0" applyFont="1" applyFill="1" applyBorder="1" applyAlignment="1">
      <alignment horizontal="left"/>
    </xf>
    <xf numFmtId="0" fontId="6" fillId="8" borderId="3" xfId="0" applyFont="1" applyFill="1" applyBorder="1" applyAlignment="1">
      <alignment horizontal="left"/>
    </xf>
    <xf numFmtId="0" fontId="20" fillId="8" borderId="50" xfId="0" applyFont="1" applyFill="1" applyBorder="1" applyAlignment="1">
      <alignment horizontal="left" wrapText="1"/>
    </xf>
    <xf numFmtId="0" fontId="20" fillId="8" borderId="12" xfId="0" applyFont="1" applyFill="1" applyBorder="1" applyAlignment="1">
      <alignment horizontal="left" wrapText="1"/>
    </xf>
    <xf numFmtId="0" fontId="0" fillId="9" borderId="32" xfId="0" applyFill="1" applyBorder="1" applyAlignment="1" applyProtection="1">
      <alignment horizontal="center"/>
      <protection locked="0"/>
    </xf>
    <xf numFmtId="0" fontId="0" fillId="9" borderId="33" xfId="0" applyFill="1" applyBorder="1" applyAlignment="1" applyProtection="1">
      <alignment horizontal="center"/>
      <protection locked="0"/>
    </xf>
    <xf numFmtId="0" fontId="0" fillId="9" borderId="36" xfId="0" applyFill="1" applyBorder="1" applyAlignment="1" applyProtection="1">
      <alignment horizontal="center"/>
      <protection locked="0"/>
    </xf>
    <xf numFmtId="0" fontId="0" fillId="9" borderId="37" xfId="0" applyFill="1" applyBorder="1" applyAlignment="1" applyProtection="1">
      <alignment horizontal="center"/>
      <protection locked="0"/>
    </xf>
    <xf numFmtId="0" fontId="0" fillId="9" borderId="32" xfId="0" applyFill="1" applyBorder="1" applyAlignment="1" applyProtection="1">
      <alignment horizontal="center" wrapText="1"/>
      <protection locked="0"/>
    </xf>
    <xf numFmtId="0" fontId="0" fillId="9" borderId="53" xfId="0" applyFill="1" applyBorder="1" applyAlignment="1" applyProtection="1">
      <alignment horizontal="center"/>
      <protection locked="0"/>
    </xf>
    <xf numFmtId="0" fontId="0" fillId="9" borderId="54" xfId="0" applyFill="1" applyBorder="1" applyAlignment="1" applyProtection="1">
      <alignment horizontal="center"/>
      <protection locked="0"/>
    </xf>
    <xf numFmtId="0" fontId="0" fillId="9" borderId="55" xfId="0" applyFill="1" applyBorder="1" applyAlignment="1" applyProtection="1">
      <alignment horizontal="center"/>
      <protection locked="0"/>
    </xf>
    <xf numFmtId="0" fontId="0" fillId="9" borderId="7" xfId="0" applyFill="1" applyBorder="1" applyAlignment="1" applyProtection="1">
      <alignment horizontal="center" vertical="top" wrapText="1"/>
      <protection locked="0"/>
    </xf>
    <xf numFmtId="0" fontId="0" fillId="9" borderId="8" xfId="0" applyFill="1" applyBorder="1" applyAlignment="1" applyProtection="1">
      <alignment horizontal="center" vertical="top" wrapText="1"/>
      <protection locked="0"/>
    </xf>
    <xf numFmtId="0" fontId="0" fillId="9" borderId="9" xfId="0" applyFill="1" applyBorder="1" applyAlignment="1" applyProtection="1">
      <alignment horizontal="center" vertical="top" wrapText="1"/>
      <protection locked="0"/>
    </xf>
    <xf numFmtId="0" fontId="6" fillId="8" borderId="46" xfId="0" applyFont="1" applyFill="1" applyBorder="1" applyAlignment="1">
      <alignment horizontal="left" vertical="center" wrapText="1"/>
    </xf>
    <xf numFmtId="0" fontId="6" fillId="8" borderId="0" xfId="0" applyFont="1" applyFill="1" applyBorder="1" applyAlignment="1">
      <alignment horizontal="left" vertical="center" wrapText="1"/>
    </xf>
    <xf numFmtId="0" fontId="3" fillId="16" borderId="29" xfId="0" applyFont="1" applyFill="1" applyBorder="1" applyAlignment="1">
      <alignment horizontal="center" vertical="center"/>
    </xf>
    <xf numFmtId="0" fontId="3" fillId="16" borderId="30" xfId="0" applyFont="1" applyFill="1" applyBorder="1" applyAlignment="1">
      <alignment horizontal="center" vertical="center"/>
    </xf>
    <xf numFmtId="0" fontId="6" fillId="8" borderId="46" xfId="0" applyFont="1" applyFill="1" applyBorder="1" applyAlignment="1">
      <alignment horizontal="left" wrapText="1"/>
    </xf>
    <xf numFmtId="0" fontId="6" fillId="8" borderId="0" xfId="0" applyFont="1" applyFill="1" applyBorder="1" applyAlignment="1">
      <alignment horizontal="left" wrapText="1"/>
    </xf>
    <xf numFmtId="0" fontId="19" fillId="8" borderId="0" xfId="0" applyFont="1" applyFill="1" applyBorder="1" applyAlignment="1">
      <alignment horizontal="left" wrapText="1"/>
    </xf>
    <xf numFmtId="0" fontId="0" fillId="9" borderId="7" xfId="0" applyFill="1" applyBorder="1" applyAlignment="1" applyProtection="1">
      <alignment horizontal="center" vertical="top"/>
      <protection locked="0"/>
    </xf>
    <xf numFmtId="0" fontId="0" fillId="9" borderId="8" xfId="0" applyFill="1" applyBorder="1" applyAlignment="1" applyProtection="1">
      <alignment horizontal="center" vertical="top"/>
      <protection locked="0"/>
    </xf>
    <xf numFmtId="0" fontId="0" fillId="9" borderId="9" xfId="0" applyFill="1" applyBorder="1" applyAlignment="1" applyProtection="1">
      <alignment horizontal="center" vertical="top"/>
      <protection locked="0"/>
    </xf>
    <xf numFmtId="0" fontId="6" fillId="8" borderId="48" xfId="0" applyFont="1" applyFill="1" applyBorder="1" applyAlignment="1">
      <alignment horizontal="left" wrapText="1"/>
    </xf>
    <xf numFmtId="0" fontId="6" fillId="8" borderId="3" xfId="0" applyFont="1" applyFill="1" applyBorder="1" applyAlignment="1">
      <alignment horizontal="left" wrapText="1"/>
    </xf>
    <xf numFmtId="0" fontId="0" fillId="9" borderId="7" xfId="0" applyFill="1" applyBorder="1" applyAlignment="1" applyProtection="1">
      <alignment horizontal="left" vertical="top"/>
      <protection locked="0"/>
    </xf>
    <xf numFmtId="0" fontId="0" fillId="9" borderId="8" xfId="0" applyFill="1" applyBorder="1" applyAlignment="1" applyProtection="1">
      <alignment horizontal="left" vertical="top"/>
      <protection locked="0"/>
    </xf>
    <xf numFmtId="0" fontId="0" fillId="9" borderId="9" xfId="0" applyFill="1" applyBorder="1" applyAlignment="1" applyProtection="1">
      <alignment horizontal="left" vertical="top"/>
      <protection locked="0"/>
    </xf>
    <xf numFmtId="0" fontId="3" fillId="7" borderId="69" xfId="0" applyFont="1" applyFill="1" applyBorder="1" applyAlignment="1">
      <alignment horizontal="left" vertical="top"/>
    </xf>
    <xf numFmtId="0" fontId="3" fillId="7" borderId="0" xfId="0" applyFont="1" applyFill="1" applyBorder="1" applyAlignment="1">
      <alignment horizontal="left" vertical="top"/>
    </xf>
    <xf numFmtId="0" fontId="0" fillId="7" borderId="0" xfId="0" applyFont="1" applyFill="1" applyBorder="1" applyAlignment="1">
      <alignment horizontal="left" vertical="top" wrapText="1"/>
    </xf>
    <xf numFmtId="0" fontId="3" fillId="7" borderId="69" xfId="0" applyFont="1" applyFill="1" applyBorder="1" applyAlignment="1">
      <alignment horizontal="left" vertical="top" wrapText="1"/>
    </xf>
    <xf numFmtId="0" fontId="3" fillId="7" borderId="0" xfId="0" applyFont="1" applyFill="1" applyBorder="1" applyAlignment="1">
      <alignment horizontal="left" vertical="top" wrapText="1"/>
    </xf>
    <xf numFmtId="0" fontId="0" fillId="7" borderId="91" xfId="0" applyFill="1" applyBorder="1" applyAlignment="1">
      <alignment horizontal="left" vertical="top" wrapText="1"/>
    </xf>
    <xf numFmtId="0" fontId="0" fillId="7" borderId="12" xfId="0" applyFill="1" applyBorder="1" applyAlignment="1">
      <alignment horizontal="left" vertical="top" wrapText="1"/>
    </xf>
    <xf numFmtId="0" fontId="0" fillId="7" borderId="12" xfId="0" applyFont="1" applyFill="1" applyBorder="1" applyAlignment="1">
      <alignment horizontal="left" vertical="top" wrapText="1"/>
    </xf>
    <xf numFmtId="0" fontId="2" fillId="7" borderId="0" xfId="0" applyFont="1" applyFill="1" applyBorder="1" applyAlignment="1">
      <alignment horizontal="left" vertical="top" wrapText="1"/>
    </xf>
    <xf numFmtId="0" fontId="16" fillId="7" borderId="69" xfId="0" applyFont="1" applyFill="1" applyBorder="1" applyAlignment="1">
      <alignment horizontal="left" vertical="top"/>
    </xf>
    <xf numFmtId="0" fontId="16" fillId="7" borderId="0" xfId="0" applyFont="1" applyFill="1" applyBorder="1" applyAlignment="1">
      <alignment horizontal="left" vertical="top"/>
    </xf>
    <xf numFmtId="0" fontId="3" fillId="7" borderId="69" xfId="0" applyFont="1" applyFill="1" applyBorder="1" applyAlignment="1">
      <alignment horizontal="left"/>
    </xf>
    <xf numFmtId="0" fontId="3" fillId="7" borderId="0" xfId="0" applyFont="1" applyFill="1" applyBorder="1" applyAlignment="1">
      <alignment horizontal="left"/>
    </xf>
    <xf numFmtId="0" fontId="3" fillId="18" borderId="81" xfId="0" applyFont="1" applyFill="1" applyBorder="1" applyAlignment="1">
      <alignment horizontal="center"/>
    </xf>
    <xf numFmtId="0" fontId="3" fillId="18" borderId="10" xfId="0" applyFont="1" applyFill="1" applyBorder="1" applyAlignment="1">
      <alignment horizontal="center"/>
    </xf>
    <xf numFmtId="0" fontId="3" fillId="18" borderId="7" xfId="0" applyFont="1" applyFill="1" applyBorder="1" applyAlignment="1">
      <alignment horizontal="center" wrapText="1"/>
    </xf>
    <xf numFmtId="0" fontId="3" fillId="18" borderId="9" xfId="0" applyFont="1" applyFill="1" applyBorder="1" applyAlignment="1">
      <alignment horizontal="center" wrapText="1"/>
    </xf>
    <xf numFmtId="0" fontId="0" fillId="7" borderId="0" xfId="0" applyFill="1" applyAlignment="1">
      <alignment horizontal="left" vertical="top" wrapText="1"/>
    </xf>
    <xf numFmtId="0" fontId="0" fillId="7" borderId="69" xfId="0" applyFont="1" applyFill="1" applyBorder="1" applyAlignment="1">
      <alignment horizontal="left" vertical="top" wrapText="1"/>
    </xf>
    <xf numFmtId="0" fontId="16" fillId="7" borderId="12" xfId="0" applyFont="1" applyFill="1" applyBorder="1" applyAlignment="1">
      <alignment horizontal="left" vertical="top" wrapText="1"/>
    </xf>
    <xf numFmtId="0" fontId="6" fillId="6" borderId="102" xfId="0" applyFont="1" applyFill="1" applyBorder="1" applyAlignment="1">
      <alignment horizontal="left"/>
    </xf>
    <xf numFmtId="0" fontId="6" fillId="6" borderId="0" xfId="0" applyFont="1" applyFill="1" applyBorder="1" applyAlignment="1">
      <alignment horizontal="left"/>
    </xf>
    <xf numFmtId="0" fontId="20" fillId="6" borderId="104" xfId="0" applyFont="1" applyFill="1" applyBorder="1" applyAlignment="1">
      <alignment horizontal="left" vertical="top"/>
    </xf>
    <xf numFmtId="0" fontId="20" fillId="6" borderId="12" xfId="0" applyFont="1" applyFill="1" applyBorder="1" applyAlignment="1">
      <alignment horizontal="left" vertical="top"/>
    </xf>
    <xf numFmtId="0" fontId="20" fillId="6" borderId="104" xfId="0" applyFont="1" applyFill="1" applyBorder="1" applyAlignment="1">
      <alignment horizontal="left" vertical="top" wrapText="1"/>
    </xf>
    <xf numFmtId="0" fontId="20" fillId="6" borderId="12" xfId="0" applyFont="1" applyFill="1" applyBorder="1" applyAlignment="1">
      <alignment horizontal="left" vertical="top" wrapText="1"/>
    </xf>
    <xf numFmtId="0" fontId="0" fillId="9" borderId="7" xfId="0" applyFont="1" applyFill="1" applyBorder="1" applyAlignment="1" applyProtection="1">
      <alignment horizontal="left" vertical="top" wrapText="1"/>
      <protection locked="0"/>
    </xf>
    <xf numFmtId="0" fontId="0" fillId="9" borderId="8" xfId="0" applyFont="1" applyFill="1" applyBorder="1" applyAlignment="1" applyProtection="1">
      <alignment horizontal="left" vertical="top" wrapText="1"/>
      <protection locked="0"/>
    </xf>
    <xf numFmtId="0" fontId="0" fillId="9" borderId="9" xfId="0" applyFont="1" applyFill="1" applyBorder="1" applyAlignment="1" applyProtection="1">
      <alignment horizontal="left" vertical="top" wrapText="1"/>
      <protection locked="0"/>
    </xf>
    <xf numFmtId="165" fontId="20" fillId="6" borderId="102" xfId="0" applyNumberFormat="1" applyFont="1" applyFill="1" applyBorder="1" applyAlignment="1">
      <alignment horizontal="left" vertical="top" wrapText="1"/>
    </xf>
    <xf numFmtId="165" fontId="20" fillId="6" borderId="0" xfId="0" applyNumberFormat="1" applyFont="1" applyFill="1" applyBorder="1" applyAlignment="1">
      <alignment horizontal="left" vertical="top" wrapText="1"/>
    </xf>
    <xf numFmtId="165" fontId="20" fillId="6" borderId="104" xfId="0" applyNumberFormat="1" applyFont="1" applyFill="1" applyBorder="1" applyAlignment="1">
      <alignment horizontal="left" vertical="top" wrapText="1"/>
    </xf>
    <xf numFmtId="165" fontId="20" fillId="6" borderId="12" xfId="0" applyNumberFormat="1" applyFont="1" applyFill="1" applyBorder="1" applyAlignment="1">
      <alignment horizontal="left" vertical="top" wrapText="1"/>
    </xf>
    <xf numFmtId="0" fontId="6" fillId="6" borderId="105" xfId="0" applyFont="1" applyFill="1" applyBorder="1" applyAlignment="1">
      <alignment horizontal="left"/>
    </xf>
    <xf numFmtId="0" fontId="6" fillId="6" borderId="3" xfId="0" applyFont="1" applyFill="1" applyBorder="1" applyAlignment="1">
      <alignment horizontal="left"/>
    </xf>
    <xf numFmtId="0" fontId="20" fillId="6" borderId="102" xfId="0" applyFont="1" applyFill="1" applyBorder="1" applyAlignment="1">
      <alignment horizontal="left" vertical="top" wrapText="1"/>
    </xf>
    <xf numFmtId="0" fontId="20" fillId="6" borderId="0" xfId="0" applyFont="1" applyFill="1" applyBorder="1" applyAlignment="1">
      <alignment horizontal="left" vertical="top" wrapText="1"/>
    </xf>
    <xf numFmtId="0" fontId="20" fillId="5" borderId="115" xfId="0" applyFont="1" applyFill="1" applyBorder="1" applyAlignment="1">
      <alignment horizontal="left" wrapText="1"/>
    </xf>
    <xf numFmtId="0" fontId="20" fillId="5" borderId="12" xfId="0" applyFont="1" applyFill="1" applyBorder="1" applyAlignment="1">
      <alignment horizontal="left" wrapText="1"/>
    </xf>
    <xf numFmtId="0" fontId="20" fillId="5" borderId="115" xfId="0" applyFont="1" applyFill="1" applyBorder="1" applyAlignment="1">
      <alignment horizontal="left" vertical="top" wrapText="1"/>
    </xf>
    <xf numFmtId="0" fontId="20" fillId="5" borderId="12" xfId="0" applyFont="1" applyFill="1" applyBorder="1" applyAlignment="1">
      <alignment horizontal="left" vertical="top" wrapText="1"/>
    </xf>
    <xf numFmtId="0" fontId="0" fillId="4" borderId="38" xfId="0" applyFill="1" applyBorder="1" applyAlignment="1">
      <alignment horizontal="left" vertical="top" wrapText="1"/>
    </xf>
    <xf numFmtId="0" fontId="0" fillId="4" borderId="0" xfId="0" applyFill="1" applyBorder="1" applyAlignment="1">
      <alignment horizontal="left" vertical="top" wrapText="1"/>
    </xf>
    <xf numFmtId="0" fontId="3" fillId="30" borderId="0" xfId="0" applyFont="1" applyFill="1" applyBorder="1" applyAlignment="1">
      <alignment horizontal="left" vertical="center" wrapText="1"/>
    </xf>
    <xf numFmtId="0" fontId="0" fillId="0" borderId="2" xfId="0" applyFill="1" applyBorder="1" applyAlignment="1" applyProtection="1">
      <alignment horizontal="left" vertical="top" wrapText="1"/>
      <protection locked="0"/>
    </xf>
    <xf numFmtId="0" fontId="0" fillId="0" borderId="3" xfId="0" applyFill="1" applyBorder="1" applyAlignment="1" applyProtection="1">
      <alignment horizontal="left" vertical="top" wrapText="1"/>
      <protection locked="0"/>
    </xf>
    <xf numFmtId="0" fontId="0" fillId="0" borderId="4" xfId="0" applyFill="1" applyBorder="1" applyAlignment="1" applyProtection="1">
      <alignment horizontal="left" vertical="top" wrapText="1"/>
      <protection locked="0"/>
    </xf>
    <xf numFmtId="0" fontId="0" fillId="0" borderId="5" xfId="0"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0" fillId="0" borderId="1" xfId="0" applyFill="1" applyBorder="1" applyAlignment="1" applyProtection="1">
      <alignment horizontal="left" vertical="top" wrapText="1"/>
      <protection locked="0"/>
    </xf>
    <xf numFmtId="0" fontId="0" fillId="0" borderId="11" xfId="0" applyFill="1" applyBorder="1" applyAlignment="1" applyProtection="1">
      <alignment horizontal="left" vertical="top" wrapText="1"/>
      <protection locked="0"/>
    </xf>
    <xf numFmtId="0" fontId="0" fillId="0" borderId="12" xfId="0" applyFill="1" applyBorder="1" applyAlignment="1" applyProtection="1">
      <alignment horizontal="left" vertical="top" wrapText="1"/>
      <protection locked="0"/>
    </xf>
    <xf numFmtId="0" fontId="0" fillId="0" borderId="13" xfId="0" applyFill="1" applyBorder="1" applyAlignment="1" applyProtection="1">
      <alignment horizontal="left" vertical="top" wrapText="1"/>
      <protection locked="0"/>
    </xf>
    <xf numFmtId="0" fontId="3" fillId="0" borderId="34" xfId="0" applyFont="1" applyBorder="1" applyAlignment="1" applyProtection="1">
      <alignment wrapText="1"/>
      <protection locked="0"/>
    </xf>
    <xf numFmtId="0" fontId="3" fillId="0" borderId="32" xfId="0" applyFont="1" applyBorder="1" applyAlignment="1" applyProtection="1">
      <alignment wrapText="1"/>
      <protection locked="0"/>
    </xf>
    <xf numFmtId="0" fontId="3" fillId="0" borderId="93" xfId="0" applyFont="1" applyBorder="1" applyAlignment="1" applyProtection="1">
      <alignment wrapText="1"/>
      <protection locked="0"/>
    </xf>
    <xf numFmtId="0" fontId="0" fillId="10" borderId="32" xfId="0" applyFont="1" applyFill="1" applyBorder="1" applyAlignment="1" applyProtection="1">
      <alignment horizontal="center" vertical="center" wrapText="1"/>
      <protection locked="0"/>
    </xf>
    <xf numFmtId="0" fontId="0" fillId="0" borderId="32" xfId="0" applyFill="1" applyBorder="1" applyAlignment="1" applyProtection="1">
      <alignment wrapText="1"/>
      <protection locked="0"/>
    </xf>
    <xf numFmtId="0" fontId="0" fillId="0" borderId="33" xfId="0" applyFill="1" applyBorder="1" applyAlignment="1" applyProtection="1">
      <alignment wrapText="1"/>
      <protection locked="0"/>
    </xf>
    <xf numFmtId="0" fontId="3" fillId="0" borderId="80" xfId="0" applyFont="1" applyBorder="1" applyAlignment="1" applyProtection="1">
      <alignment wrapText="1"/>
      <protection locked="0"/>
    </xf>
    <xf numFmtId="0" fontId="3" fillId="0" borderId="36" xfId="0" applyFont="1" applyBorder="1" applyAlignment="1" applyProtection="1">
      <alignment wrapText="1"/>
      <protection locked="0"/>
    </xf>
    <xf numFmtId="0" fontId="3" fillId="0" borderId="94" xfId="0" applyFont="1" applyBorder="1" applyAlignment="1" applyProtection="1">
      <alignment wrapText="1"/>
      <protection locked="0"/>
    </xf>
    <xf numFmtId="0" fontId="0" fillId="10" borderId="36" xfId="0" applyFont="1" applyFill="1" applyBorder="1" applyAlignment="1" applyProtection="1">
      <alignment horizontal="center" vertical="center" wrapText="1"/>
      <protection locked="0"/>
    </xf>
    <xf numFmtId="0" fontId="0" fillId="0" borderId="36" xfId="0" applyFill="1" applyBorder="1" applyAlignment="1" applyProtection="1">
      <alignment wrapText="1"/>
      <protection locked="0"/>
    </xf>
    <xf numFmtId="0" fontId="0" fillId="0" borderId="37" xfId="0" applyFill="1" applyBorder="1" applyAlignment="1" applyProtection="1">
      <alignment wrapText="1"/>
      <protection locked="0"/>
    </xf>
    <xf numFmtId="0" fontId="0" fillId="0" borderId="127" xfId="0" applyFont="1" applyBorder="1" applyAlignment="1" applyProtection="1">
      <alignment wrapText="1"/>
      <protection locked="0"/>
    </xf>
    <xf numFmtId="0" fontId="0" fillId="0" borderId="145" xfId="0" applyFont="1" applyBorder="1" applyAlignment="1" applyProtection="1">
      <alignment wrapText="1"/>
      <protection locked="0"/>
    </xf>
    <xf numFmtId="0" fontId="0" fillId="0" borderId="126" xfId="0" applyFont="1" applyBorder="1" applyAlignment="1" applyProtection="1">
      <alignment wrapText="1"/>
      <protection locked="0"/>
    </xf>
    <xf numFmtId="0" fontId="0" fillId="10" borderId="77" xfId="0" applyFont="1" applyFill="1" applyBorder="1" applyAlignment="1" applyProtection="1">
      <alignment horizontal="center" vertical="center" wrapText="1"/>
      <protection locked="0"/>
    </xf>
    <xf numFmtId="0" fontId="0" fillId="0" borderId="77" xfId="0" applyFill="1" applyBorder="1" applyAlignment="1" applyProtection="1">
      <alignment wrapText="1"/>
      <protection locked="0"/>
    </xf>
    <xf numFmtId="0" fontId="0" fillId="0" borderId="78" xfId="0" applyFill="1" applyBorder="1" applyAlignment="1" applyProtection="1">
      <alignment wrapText="1"/>
      <protection locked="0"/>
    </xf>
    <xf numFmtId="0" fontId="3" fillId="29" borderId="8" xfId="0" applyFont="1" applyFill="1" applyBorder="1" applyAlignment="1">
      <alignment wrapText="1"/>
    </xf>
    <xf numFmtId="0" fontId="3" fillId="29" borderId="74" xfId="0" applyFont="1" applyFill="1" applyBorder="1" applyAlignment="1">
      <alignment horizontal="center" vertical="center" wrapText="1"/>
    </xf>
    <xf numFmtId="0" fontId="3" fillId="29" borderId="73" xfId="0" applyFont="1" applyFill="1" applyBorder="1" applyAlignment="1">
      <alignment horizontal="center" vertical="center" wrapText="1"/>
    </xf>
    <xf numFmtId="0" fontId="3" fillId="29" borderId="75" xfId="0" applyFont="1" applyFill="1" applyBorder="1" applyAlignment="1">
      <alignment horizontal="center" vertical="center" wrapText="1"/>
    </xf>
    <xf numFmtId="0" fontId="3" fillId="29" borderId="82" xfId="0" applyFont="1" applyFill="1" applyBorder="1" applyAlignment="1">
      <alignment horizontal="center" vertical="center" wrapText="1"/>
    </xf>
    <xf numFmtId="0" fontId="0" fillId="10" borderId="53" xfId="0" applyFont="1" applyFill="1" applyBorder="1" applyAlignment="1" applyProtection="1">
      <alignment horizontal="center" vertical="center" wrapText="1"/>
      <protection locked="0"/>
    </xf>
    <xf numFmtId="0" fontId="0" fillId="10" borderId="55" xfId="0" applyFont="1" applyFill="1" applyBorder="1" applyAlignment="1" applyProtection="1">
      <alignment horizontal="center" vertical="center" wrapText="1"/>
      <protection locked="0"/>
    </xf>
    <xf numFmtId="49" fontId="0" fillId="0" borderId="88" xfId="0" applyNumberFormat="1" applyFont="1" applyBorder="1" applyAlignment="1" applyProtection="1">
      <alignment horizontal="center" vertical="center" wrapText="1"/>
      <protection locked="0"/>
    </xf>
    <xf numFmtId="0" fontId="0" fillId="10" borderId="89" xfId="0" applyFont="1" applyFill="1" applyBorder="1" applyAlignment="1" applyProtection="1">
      <alignment horizontal="center" vertical="center" wrapText="1"/>
      <protection locked="0"/>
    </xf>
    <xf numFmtId="0" fontId="0" fillId="10" borderId="142" xfId="0" applyFont="1" applyFill="1" applyBorder="1" applyAlignment="1" applyProtection="1">
      <alignment horizontal="center" vertical="center" wrapText="1"/>
      <protection locked="0"/>
    </xf>
    <xf numFmtId="49" fontId="0" fillId="0" borderId="143" xfId="0" applyNumberFormat="1" applyFont="1" applyBorder="1" applyAlignment="1" applyProtection="1">
      <alignment horizontal="center" vertical="center" wrapText="1"/>
      <protection locked="0"/>
    </xf>
    <xf numFmtId="0" fontId="0" fillId="0" borderId="2" xfId="0" applyFont="1" applyFill="1" applyBorder="1" applyAlignment="1" applyProtection="1">
      <alignment horizontal="left" vertical="top" wrapText="1"/>
      <protection locked="0"/>
    </xf>
    <xf numFmtId="0" fontId="0" fillId="0" borderId="3" xfId="0" applyFont="1" applyFill="1" applyBorder="1" applyAlignment="1" applyProtection="1">
      <alignment horizontal="left" vertical="top" wrapText="1"/>
      <protection locked="0"/>
    </xf>
    <xf numFmtId="0" fontId="0" fillId="0" borderId="4" xfId="0" applyFont="1" applyFill="1" applyBorder="1" applyAlignment="1" applyProtection="1">
      <alignment horizontal="left" vertical="top" wrapText="1"/>
      <protection locked="0"/>
    </xf>
    <xf numFmtId="0" fontId="0" fillId="0" borderId="5"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1" xfId="0" applyFont="1" applyFill="1" applyBorder="1" applyAlignment="1" applyProtection="1">
      <alignment horizontal="left" vertical="top" wrapText="1"/>
      <protection locked="0"/>
    </xf>
    <xf numFmtId="0" fontId="0" fillId="0" borderId="11" xfId="0" applyFont="1" applyFill="1" applyBorder="1" applyAlignment="1" applyProtection="1">
      <alignment horizontal="left" vertical="top" wrapText="1"/>
      <protection locked="0"/>
    </xf>
    <xf numFmtId="0" fontId="0" fillId="0" borderId="12" xfId="0" applyFont="1" applyFill="1" applyBorder="1" applyAlignment="1" applyProtection="1">
      <alignment horizontal="left" vertical="top" wrapText="1"/>
      <protection locked="0"/>
    </xf>
    <xf numFmtId="0" fontId="0" fillId="0" borderId="13" xfId="0" applyFont="1" applyFill="1" applyBorder="1" applyAlignment="1" applyProtection="1">
      <alignment horizontal="left" vertical="top" wrapText="1"/>
      <protection locked="0"/>
    </xf>
    <xf numFmtId="0" fontId="3" fillId="13" borderId="7" xfId="0" applyFont="1" applyFill="1" applyBorder="1" applyAlignment="1">
      <alignment horizontal="center" vertical="center" wrapText="1"/>
    </xf>
    <xf numFmtId="0" fontId="3" fillId="13" borderId="9" xfId="0" applyFont="1" applyFill="1" applyBorder="1" applyAlignment="1">
      <alignment horizontal="center" vertical="center" wrapText="1"/>
    </xf>
    <xf numFmtId="0" fontId="3" fillId="13" borderId="8" xfId="0" applyFont="1" applyFill="1" applyBorder="1" applyAlignment="1">
      <alignment horizontal="center" vertical="center" wrapText="1"/>
    </xf>
    <xf numFmtId="0" fontId="0" fillId="10" borderId="134" xfId="0" applyFont="1" applyFill="1" applyBorder="1" applyAlignment="1" applyProtection="1">
      <alignment horizontal="center" vertical="center" wrapText="1"/>
      <protection locked="0"/>
    </xf>
    <xf numFmtId="0" fontId="0" fillId="10" borderId="141" xfId="0" applyFont="1" applyFill="1" applyBorder="1" applyAlignment="1" applyProtection="1">
      <alignment horizontal="center" vertical="center" wrapText="1"/>
      <protection locked="0"/>
    </xf>
    <xf numFmtId="49" fontId="0" fillId="0" borderId="76" xfId="0" applyNumberFormat="1" applyFont="1" applyBorder="1" applyAlignment="1" applyProtection="1">
      <alignment horizontal="center" vertical="center" wrapText="1"/>
      <protection locked="0"/>
    </xf>
    <xf numFmtId="49" fontId="0" fillId="0" borderId="77" xfId="0" applyNumberFormat="1" applyFont="1" applyBorder="1" applyAlignment="1" applyProtection="1">
      <alignment horizontal="center" vertical="center" wrapText="1"/>
      <protection locked="0"/>
    </xf>
    <xf numFmtId="49" fontId="0" fillId="0" borderId="128" xfId="0" applyNumberFormat="1" applyFont="1" applyBorder="1" applyAlignment="1" applyProtection="1">
      <alignment horizontal="center" vertical="center" wrapText="1"/>
      <protection locked="0"/>
    </xf>
    <xf numFmtId="0" fontId="0" fillId="0" borderId="32" xfId="0" applyFill="1" applyBorder="1" applyAlignment="1" applyProtection="1">
      <alignment horizontal="center" vertical="center"/>
      <protection locked="0"/>
    </xf>
    <xf numFmtId="0" fontId="0" fillId="0" borderId="93" xfId="0" applyBorder="1" applyAlignment="1" applyProtection="1">
      <alignment horizontal="center" vertical="center" wrapText="1"/>
      <protection locked="0"/>
    </xf>
    <xf numFmtId="0" fontId="0" fillId="0" borderId="55" xfId="0" applyBorder="1" applyAlignment="1" applyProtection="1">
      <alignment horizontal="center" vertical="center" wrapText="1"/>
      <protection locked="0"/>
    </xf>
    <xf numFmtId="0" fontId="0" fillId="0" borderId="36" xfId="0" applyFill="1" applyBorder="1" applyAlignment="1" applyProtection="1">
      <alignment horizontal="center" vertical="center"/>
      <protection locked="0"/>
    </xf>
    <xf numFmtId="0" fontId="0" fillId="0" borderId="94" xfId="0" applyBorder="1" applyAlignment="1" applyProtection="1">
      <alignment horizontal="center" vertical="center" wrapText="1"/>
      <protection locked="0"/>
    </xf>
    <xf numFmtId="0" fontId="0" fillId="0" borderId="142" xfId="0" applyBorder="1" applyAlignment="1" applyProtection="1">
      <alignment horizontal="center" vertical="center" wrapText="1"/>
      <protection locked="0"/>
    </xf>
    <xf numFmtId="0" fontId="3" fillId="13" borderId="86" xfId="0" applyFont="1" applyFill="1" applyBorder="1" applyAlignment="1">
      <alignment horizontal="center" vertical="center" wrapText="1"/>
    </xf>
    <xf numFmtId="0" fontId="0" fillId="0" borderId="29" xfId="0" applyFill="1" applyBorder="1" applyAlignment="1" applyProtection="1">
      <alignment horizontal="center" vertical="center" wrapText="1"/>
      <protection locked="0"/>
    </xf>
    <xf numFmtId="0" fontId="0" fillId="0" borderId="29" xfId="0" applyFill="1" applyBorder="1" applyAlignment="1" applyProtection="1">
      <alignment horizontal="center" vertical="center"/>
      <protection locked="0"/>
    </xf>
    <xf numFmtId="0" fontId="0" fillId="0" borderId="92" xfId="0" applyFont="1" applyBorder="1" applyAlignment="1" applyProtection="1">
      <alignment horizontal="center" vertical="center" wrapText="1"/>
      <protection locked="0"/>
    </xf>
    <xf numFmtId="0" fontId="0" fillId="0" borderId="141" xfId="0" applyFont="1" applyBorder="1" applyAlignment="1" applyProtection="1">
      <alignment horizontal="center" vertical="center" wrapText="1"/>
      <protection locked="0"/>
    </xf>
    <xf numFmtId="2" fontId="0" fillId="0" borderId="31" xfId="0" applyNumberFormat="1" applyFont="1" applyFill="1" applyBorder="1" applyAlignment="1" applyProtection="1">
      <alignment horizontal="center" vertical="center" wrapText="1"/>
      <protection locked="0"/>
    </xf>
    <xf numFmtId="2" fontId="0" fillId="0" borderId="32" xfId="0" applyNumberFormat="1" applyFont="1" applyFill="1" applyBorder="1" applyAlignment="1" applyProtection="1">
      <alignment horizontal="center" vertical="center" wrapText="1"/>
      <protection locked="0"/>
    </xf>
    <xf numFmtId="2" fontId="0" fillId="0" borderId="33" xfId="0" applyNumberFormat="1" applyFont="1" applyFill="1" applyBorder="1" applyAlignment="1" applyProtection="1">
      <alignment horizontal="center" vertical="center" wrapText="1"/>
      <protection locked="0"/>
    </xf>
    <xf numFmtId="2" fontId="0" fillId="0" borderId="35" xfId="0" applyNumberFormat="1" applyFont="1" applyFill="1" applyBorder="1" applyAlignment="1" applyProtection="1">
      <alignment horizontal="center" vertical="center" wrapText="1"/>
      <protection locked="0"/>
    </xf>
    <xf numFmtId="2" fontId="0" fillId="0" borderId="3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3" fillId="13" borderId="74" xfId="0" applyFont="1" applyFill="1" applyBorder="1" applyAlignment="1">
      <alignment horizontal="center" vertical="center" wrapText="1"/>
    </xf>
    <xf numFmtId="0" fontId="3" fillId="13" borderId="140" xfId="0" applyFont="1" applyFill="1" applyBorder="1" applyAlignment="1">
      <alignment horizontal="center" vertical="center" wrapText="1"/>
    </xf>
    <xf numFmtId="0" fontId="3" fillId="13" borderId="131" xfId="0" applyFont="1" applyFill="1" applyBorder="1" applyAlignment="1">
      <alignment horizontal="center" vertical="center" wrapText="1"/>
    </xf>
    <xf numFmtId="0" fontId="0" fillId="0" borderId="28" xfId="0" applyFill="1" applyBorder="1" applyAlignment="1">
      <alignment horizontal="center" vertical="center"/>
    </xf>
    <xf numFmtId="0" fontId="0" fillId="0" borderId="31" xfId="0" applyFill="1" applyBorder="1" applyAlignment="1">
      <alignment horizontal="center" vertical="center"/>
    </xf>
    <xf numFmtId="0" fontId="0" fillId="0" borderId="35" xfId="0" applyFill="1" applyBorder="1" applyAlignment="1">
      <alignment horizontal="center" vertical="center"/>
    </xf>
    <xf numFmtId="0" fontId="0" fillId="0" borderId="81" xfId="0" applyFill="1" applyBorder="1" applyAlignment="1">
      <alignment horizontal="center" vertical="center"/>
    </xf>
    <xf numFmtId="0" fontId="0" fillId="0" borderId="136" xfId="0" applyFill="1" applyBorder="1" applyAlignment="1">
      <alignment horizontal="center" vertical="center"/>
    </xf>
    <xf numFmtId="0" fontId="0" fillId="0" borderId="10" xfId="0" applyFill="1" applyBorder="1" applyAlignment="1">
      <alignment horizontal="center" vertical="center"/>
    </xf>
    <xf numFmtId="2" fontId="0" fillId="0" borderId="84" xfId="0" applyNumberFormat="1" applyFont="1" applyFill="1" applyBorder="1" applyAlignment="1" applyProtection="1">
      <alignment horizontal="center" vertical="center" wrapText="1"/>
      <protection locked="0"/>
    </xf>
    <xf numFmtId="2" fontId="0" fillId="0" borderId="77" xfId="0" applyNumberFormat="1" applyFont="1" applyFill="1" applyBorder="1" applyAlignment="1" applyProtection="1">
      <alignment horizontal="center" vertical="center" wrapText="1"/>
      <protection locked="0"/>
    </xf>
    <xf numFmtId="2" fontId="0" fillId="0" borderId="78" xfId="0" applyNumberFormat="1" applyFont="1" applyFill="1" applyBorder="1" applyAlignment="1" applyProtection="1">
      <alignment horizontal="center" vertical="center" wrapText="1"/>
      <protection locked="0"/>
    </xf>
    <xf numFmtId="2" fontId="0" fillId="0" borderId="29" xfId="0" applyNumberFormat="1" applyFont="1" applyFill="1" applyBorder="1" applyAlignment="1" applyProtection="1">
      <alignment horizontal="center" vertical="center" wrapText="1"/>
      <protection locked="0"/>
    </xf>
    <xf numFmtId="2" fontId="0" fillId="0" borderId="30" xfId="0" applyNumberFormat="1" applyFont="1" applyFill="1" applyBorder="1" applyAlignment="1" applyProtection="1">
      <alignment horizontal="center" vertical="center" wrapText="1"/>
      <protection locked="0"/>
    </xf>
  </cellXfs>
  <cellStyles count="4">
    <cellStyle name="Comma" xfId="1" builtinId="3"/>
    <cellStyle name="Currency" xfId="2" builtinId="4"/>
    <cellStyle name="Hyperlink" xfId="3" builtinId="8"/>
    <cellStyle name="Normal" xfId="0" builtinId="0"/>
  </cellStyles>
  <dxfs count="3">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sustainablescotlandnetwork.org/" TargetMode="External"/></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5" Type="http://schemas.openxmlformats.org/officeDocument/2006/relationships/image" Target="../media/image6.emf"/><Relationship Id="rId4"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12</xdr:col>
      <xdr:colOff>293685</xdr:colOff>
      <xdr:row>1</xdr:row>
      <xdr:rowOff>134936</xdr:rowOff>
    </xdr:from>
    <xdr:to>
      <xdr:col>12</xdr:col>
      <xdr:colOff>293685</xdr:colOff>
      <xdr:row>5</xdr:row>
      <xdr:rowOff>702309</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88185" y="255586"/>
          <a:ext cx="2966094" cy="15008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419100</xdr:colOff>
          <xdr:row>18</xdr:row>
          <xdr:rowOff>31750</xdr:rowOff>
        </xdr:from>
        <xdr:to>
          <xdr:col>7</xdr:col>
          <xdr:colOff>419100</xdr:colOff>
          <xdr:row>21</xdr:row>
          <xdr:rowOff>158750</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6</xdr:row>
          <xdr:rowOff>31750</xdr:rowOff>
        </xdr:from>
        <xdr:to>
          <xdr:col>6</xdr:col>
          <xdr:colOff>266700</xdr:colOff>
          <xdr:row>11</xdr:row>
          <xdr:rowOff>139700</xdr:rowOff>
        </xdr:to>
        <xdr:sp macro="" textlink="">
          <xdr:nvSpPr>
            <xdr:cNvPr id="2050" name="Object 2" hidden="1">
              <a:extLst>
                <a:ext uri="{63B3BB69-23CF-44E3-9099-C40C66FF867C}">
                  <a14:compatExt spid="_x0000_s205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29</xdr:row>
          <xdr:rowOff>76200</xdr:rowOff>
        </xdr:from>
        <xdr:to>
          <xdr:col>7</xdr:col>
          <xdr:colOff>342900</xdr:colOff>
          <xdr:row>33</xdr:row>
          <xdr:rowOff>12700</xdr:rowOff>
        </xdr:to>
        <xdr:sp macro="" textlink="">
          <xdr:nvSpPr>
            <xdr:cNvPr id="2051" name="Object 3" hidden="1">
              <a:extLst>
                <a:ext uri="{63B3BB69-23CF-44E3-9099-C40C66FF867C}">
                  <a14:compatExt spid="_x0000_s205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0</xdr:rowOff>
        </xdr:from>
        <xdr:to>
          <xdr:col>7</xdr:col>
          <xdr:colOff>171450</xdr:colOff>
          <xdr:row>74</xdr:row>
          <xdr:rowOff>158750</xdr:rowOff>
        </xdr:to>
        <xdr:sp macro="" textlink="">
          <xdr:nvSpPr>
            <xdr:cNvPr id="2052" name="Object 4" hidden="1">
              <a:extLst>
                <a:ext uri="{63B3BB69-23CF-44E3-9099-C40C66FF867C}">
                  <a14:compatExt spid="_x0000_s205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317500</xdr:colOff>
          <xdr:row>23</xdr:row>
          <xdr:rowOff>95250</xdr:rowOff>
        </xdr:from>
        <xdr:to>
          <xdr:col>7</xdr:col>
          <xdr:colOff>317500</xdr:colOff>
          <xdr:row>27</xdr:row>
          <xdr:rowOff>31750</xdr:rowOff>
        </xdr:to>
        <xdr:sp macro="" textlink="">
          <xdr:nvSpPr>
            <xdr:cNvPr id="2053" name="Object 5" hidden="1">
              <a:extLst>
                <a:ext uri="{63B3BB69-23CF-44E3-9099-C40C66FF867C}">
                  <a14:compatExt spid="_x0000_s205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317500</xdr:colOff>
          <xdr:row>20</xdr:row>
          <xdr:rowOff>95250</xdr:rowOff>
        </xdr:from>
        <xdr:to>
          <xdr:col>11</xdr:col>
          <xdr:colOff>317500</xdr:colOff>
          <xdr:row>23</xdr:row>
          <xdr:rowOff>25400</xdr:rowOff>
        </xdr:to>
        <xdr:sp macro="" textlink="">
          <xdr:nvSpPr>
            <xdr:cNvPr id="3073" name="Object 1" hidden="1">
              <a:extLst>
                <a:ext uri="{63B3BB69-23CF-44E3-9099-C40C66FF867C}">
                  <a14:compatExt spid="_x0000_s307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133350</xdr:colOff>
          <xdr:row>6</xdr:row>
          <xdr:rowOff>469900</xdr:rowOff>
        </xdr:from>
        <xdr:to>
          <xdr:col>2</xdr:col>
          <xdr:colOff>133350</xdr:colOff>
          <xdr:row>12</xdr:row>
          <xdr:rowOff>107950</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6</xdr:row>
          <xdr:rowOff>488950</xdr:rowOff>
        </xdr:from>
        <xdr:to>
          <xdr:col>2</xdr:col>
          <xdr:colOff>1790700</xdr:colOff>
          <xdr:row>12</xdr:row>
          <xdr:rowOff>107950</xdr:rowOff>
        </xdr:to>
        <xdr:sp macro="" textlink="">
          <xdr:nvSpPr>
            <xdr:cNvPr id="4098" name="Object 2" hidden="1">
              <a:extLst>
                <a:ext uri="{63B3BB69-23CF-44E3-9099-C40C66FF867C}">
                  <a14:compatExt spid="_x0000_s409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HS%20Fife%202021-22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Profile of Body"/>
      <sheetName val="Governance"/>
      <sheetName val="Emissions and Projects"/>
      <sheetName val="Adaptation"/>
      <sheetName val="Procurement"/>
      <sheetName val="Validation"/>
      <sheetName val="Recommended - Wider Influence"/>
      <sheetName val="Full dataset"/>
      <sheetName val="Subset dataset"/>
      <sheetName val="ListsReq"/>
    </sheetNames>
    <sheetDataSet>
      <sheetData sheetId="0"/>
      <sheetData sheetId="1"/>
      <sheetData sheetId="2"/>
      <sheetData sheetId="3"/>
      <sheetData sheetId="4"/>
      <sheetData sheetId="5"/>
      <sheetData sheetId="6"/>
      <sheetData sheetId="7"/>
      <sheetData sheetId="8"/>
      <sheetData sheetId="9"/>
      <sheetData sheetId="10">
        <row r="3">
          <cell r="B3" t="str">
            <v>Please select from drop down box</v>
          </cell>
          <cell r="C3" t="str">
            <v>Please select from drop down box</v>
          </cell>
          <cell r="D3" t="str">
            <v>Please select from drop down box</v>
          </cell>
          <cell r="V3" t="str">
            <v>Please select from drop down box</v>
          </cell>
          <cell r="X3" t="str">
            <v>Please select from drop down box</v>
          </cell>
          <cell r="Y3" t="str">
            <v>Please select from drop down box</v>
          </cell>
          <cell r="Z3" t="str">
            <v>Please select from drop down box</v>
          </cell>
          <cell r="AJ3" t="str">
            <v>Please select from drop down box</v>
          </cell>
          <cell r="AK3" t="str">
            <v>kgCO2e/kWh</v>
          </cell>
          <cell r="AL3" t="str">
            <v>Please select from drop down box</v>
          </cell>
          <cell r="AO3" t="str">
            <v>Please select from drop down box</v>
          </cell>
          <cell r="AQ3" t="str">
            <v>Please select from drop down box</v>
          </cell>
          <cell r="AR3" t="str">
            <v>Please select from drop down box</v>
          </cell>
          <cell r="BB3" t="str">
            <v>Please select from drop down box</v>
          </cell>
          <cell r="BE3" t="str">
            <v>Please select from drop down box</v>
          </cell>
          <cell r="BF3" t="str">
            <v>Please select from drop down box</v>
          </cell>
          <cell r="BG3" t="str">
            <v>Please select from drop down box</v>
          </cell>
          <cell r="BH3" t="str">
            <v>Please select from drop down box</v>
          </cell>
          <cell r="BI3" t="str">
            <v>Please select from drop down box</v>
          </cell>
          <cell r="BJ3" t="str">
            <v>Please select from drop down box</v>
          </cell>
          <cell r="BK3" t="str">
            <v>Please select from drop down box</v>
          </cell>
          <cell r="BL3" t="str">
            <v>Please select from drop down box</v>
          </cell>
          <cell r="BM3" t="str">
            <v>Please select from drop down box</v>
          </cell>
          <cell r="BN3" t="str">
            <v>Please select from drop down box</v>
          </cell>
          <cell r="BO3" t="str">
            <v>Please select from drop down box</v>
          </cell>
          <cell r="BP3" t="str">
            <v>Please select from drop down box</v>
          </cell>
          <cell r="BQ3" t="str">
            <v>Please select from drop down box</v>
          </cell>
          <cell r="BR3" t="str">
            <v>Please select from drop down box</v>
          </cell>
          <cell r="BS3" t="str">
            <v>Please select from drop down box</v>
          </cell>
          <cell r="BT3" t="str">
            <v>Please select from drop down box</v>
          </cell>
        </row>
        <row r="4">
          <cell r="B4" t="str">
            <v>tCO2e</v>
          </cell>
          <cell r="C4">
            <v>2005</v>
          </cell>
          <cell r="D4">
            <v>2005</v>
          </cell>
          <cell r="V4" t="str">
            <v>Financial</v>
          </cell>
          <cell r="X4" t="str">
            <v>total % reduction</v>
          </cell>
          <cell r="Y4" t="str">
            <v>Absolute</v>
          </cell>
          <cell r="Z4" t="str">
            <v>All emissions</v>
          </cell>
          <cell r="AJ4" t="str">
            <v>kWh</v>
          </cell>
          <cell r="AK4" t="str">
            <v>kgCO2e/litre</v>
          </cell>
          <cell r="AL4" t="str">
            <v>Educational Institution</v>
          </cell>
          <cell r="AO4" t="str">
            <v>Estimated</v>
          </cell>
          <cell r="AQ4" t="str">
            <v>Scope 1</v>
          </cell>
          <cell r="AR4" t="str">
            <v>Increase</v>
          </cell>
          <cell r="BB4" t="str">
            <v>Floor area</v>
          </cell>
          <cell r="BE4" t="str">
            <v>Air Source Heat Pump</v>
          </cell>
          <cell r="BF4" t="str">
            <v>Aberdeen City</v>
          </cell>
          <cell r="BG4" t="str">
            <v>Adaptation</v>
          </cell>
          <cell r="BH4" t="str">
            <v>Electricity</v>
          </cell>
          <cell r="BI4" t="str">
            <v>Estate changes</v>
          </cell>
          <cell r="BJ4" t="str">
            <v>Overall Reduction Target</v>
          </cell>
          <cell r="BK4" t="str">
            <v>Absolute (TCO2)</v>
          </cell>
          <cell r="BL4" t="str">
            <v>Waste</v>
          </cell>
          <cell r="BM4" t="str">
            <v>N/A</v>
          </cell>
          <cell r="BN4" t="str">
            <v>Proposed</v>
          </cell>
          <cell r="BO4" t="str">
            <v>Direct delivery</v>
          </cell>
          <cell r="BP4" t="str">
            <v>Yes-ISM</v>
          </cell>
          <cell r="BQ4" t="str">
            <v>Capital investment</v>
          </cell>
          <cell r="BR4" t="str">
            <v>Partnership Working</v>
          </cell>
          <cell r="BS4" t="str">
            <v>Lead</v>
          </cell>
          <cell r="BT4" t="str">
            <v>Food &amp; Drink</v>
          </cell>
        </row>
        <row r="5">
          <cell r="B5" t="str">
            <v>tCO2</v>
          </cell>
          <cell r="C5">
            <v>2006</v>
          </cell>
          <cell r="D5">
            <v>2006</v>
          </cell>
          <cell r="V5" t="str">
            <v>Academic</v>
          </cell>
          <cell r="X5" t="str">
            <v>annual % reduction</v>
          </cell>
          <cell r="Y5" t="str">
            <v>Percentage</v>
          </cell>
          <cell r="Z5" t="str">
            <v>Energy use in buildings</v>
          </cell>
          <cell r="AJ5" t="str">
            <v>MWh</v>
          </cell>
          <cell r="AK5" t="str">
            <v>kgCO2e/M3</v>
          </cell>
          <cell r="AL5" t="str">
            <v>Integration Joint Boards</v>
          </cell>
          <cell r="AO5" t="str">
            <v>Actual</v>
          </cell>
          <cell r="AQ5" t="str">
            <v>Scope 2</v>
          </cell>
          <cell r="AR5" t="str">
            <v>Decrease</v>
          </cell>
          <cell r="BB5" t="str">
            <v>Treated water</v>
          </cell>
          <cell r="BE5" t="str">
            <v>Biogas</v>
          </cell>
          <cell r="BF5" t="str">
            <v>Aberdeenshire</v>
          </cell>
          <cell r="BG5" t="str">
            <v>Business travel</v>
          </cell>
          <cell r="BH5" t="str">
            <v>Natural gas</v>
          </cell>
          <cell r="BI5" t="str">
            <v>Service provision</v>
          </cell>
          <cell r="BJ5" t="str">
            <v>Energy</v>
          </cell>
          <cell r="BK5" t="str">
            <v>Percentage Emissions (%)</v>
          </cell>
          <cell r="BL5" t="str">
            <v>Land Use</v>
          </cell>
          <cell r="BM5">
            <v>1990</v>
          </cell>
          <cell r="BN5" t="str">
            <v>Budget secured</v>
          </cell>
          <cell r="BO5" t="str">
            <v>Indirect delivery</v>
          </cell>
          <cell r="BP5" t="str">
            <v>Yes-Other</v>
          </cell>
          <cell r="BQ5" t="str">
            <v>Revolving fund</v>
          </cell>
          <cell r="BR5" t="str">
            <v>Capacity Building (ie. staff training and development initiatives)</v>
          </cell>
          <cell r="BS5" t="str">
            <v>Participant</v>
          </cell>
          <cell r="BT5" t="str">
            <v>Biodiversity</v>
          </cell>
        </row>
        <row r="6">
          <cell r="B6" t="str">
            <v>ktCO2</v>
          </cell>
          <cell r="C6">
            <v>2007</v>
          </cell>
          <cell r="D6">
            <v>2007</v>
          </cell>
          <cell r="V6" t="str">
            <v>Calendar</v>
          </cell>
          <cell r="X6" t="str">
            <v>tCO2e reduction</v>
          </cell>
          <cell r="Y6" t="str">
            <v>Annual</v>
          </cell>
          <cell r="Z6" t="str">
            <v>All energy use</v>
          </cell>
          <cell r="AJ6" t="str">
            <v>GWh</v>
          </cell>
          <cell r="AK6" t="str">
            <v>kgCO2e/tonne</v>
          </cell>
          <cell r="AL6" t="str">
            <v>Local Government</v>
          </cell>
          <cell r="AQ6" t="str">
            <v>Scope 3</v>
          </cell>
          <cell r="BB6" t="str">
            <v>Households supplied with water</v>
          </cell>
          <cell r="BE6" t="str">
            <v>Biogas CHP</v>
          </cell>
          <cell r="BF6" t="str">
            <v>Angus</v>
          </cell>
          <cell r="BG6" t="str">
            <v>Staff Travel</v>
          </cell>
          <cell r="BH6" t="str">
            <v>Other heating fuels</v>
          </cell>
          <cell r="BI6" t="str">
            <v>Staff numbers</v>
          </cell>
          <cell r="BJ6" t="str">
            <v>Business Industry and Public Sector</v>
          </cell>
          <cell r="BK6" t="str">
            <v>Per capita (TCO2/per)</v>
          </cell>
          <cell r="BL6" t="str">
            <v>Street Lighting</v>
          </cell>
          <cell r="BM6">
            <v>1991</v>
          </cell>
          <cell r="BN6" t="str">
            <v>In Implementation</v>
          </cell>
          <cell r="BO6" t="str">
            <v>Influencing</v>
          </cell>
          <cell r="BP6" t="str">
            <v>No</v>
          </cell>
          <cell r="BQ6" t="str">
            <v>Third party financing</v>
          </cell>
          <cell r="BR6" t="str">
            <v>Communications</v>
          </cell>
          <cell r="BS6" t="str">
            <v>Supporting</v>
          </cell>
          <cell r="BT6" t="str">
            <v>Water</v>
          </cell>
        </row>
        <row r="7">
          <cell r="C7">
            <v>2008</v>
          </cell>
          <cell r="D7">
            <v>2008</v>
          </cell>
          <cell r="V7" t="str">
            <v>Other (please specify in comments)</v>
          </cell>
          <cell r="X7" t="str">
            <v>tonnes reduction</v>
          </cell>
          <cell r="Y7" t="str">
            <v>Other (please specify in comments)</v>
          </cell>
          <cell r="Z7" t="str">
            <v>Staff travel</v>
          </cell>
          <cell r="AJ7" t="str">
            <v>kg</v>
          </cell>
          <cell r="AK7" t="str">
            <v>kgCO2e/kg</v>
          </cell>
          <cell r="AL7" t="str">
            <v>National Health Service</v>
          </cell>
          <cell r="AQ7" t="str">
            <v>Combined scopes (for EVs only)</v>
          </cell>
          <cell r="BB7" t="str">
            <v>Population supplied with treated water</v>
          </cell>
          <cell r="BE7" t="str">
            <v>Biomass</v>
          </cell>
          <cell r="BF7" t="str">
            <v>Argyll and Bute</v>
          </cell>
          <cell r="BG7" t="str">
            <v>Energy efficiency</v>
          </cell>
          <cell r="BH7" t="str">
            <v>Waste</v>
          </cell>
          <cell r="BI7" t="str">
            <v>Other (please specify in comments)</v>
          </cell>
          <cell r="BJ7" t="str">
            <v>Homes and Communities</v>
          </cell>
          <cell r="BK7" t="str">
            <v>Cumulative (TCO2)</v>
          </cell>
          <cell r="BL7" t="str">
            <v>Other (please specify in comments)</v>
          </cell>
          <cell r="BM7">
            <v>1992</v>
          </cell>
          <cell r="BN7" t="str">
            <v>Complete</v>
          </cell>
          <cell r="BO7" t="str">
            <v>Enabling</v>
          </cell>
          <cell r="BQ7" t="str">
            <v>Leasing</v>
          </cell>
          <cell r="BT7" t="str">
            <v>Resource Use</v>
          </cell>
        </row>
        <row r="8">
          <cell r="C8">
            <v>2009</v>
          </cell>
          <cell r="D8">
            <v>2009</v>
          </cell>
          <cell r="X8" t="str">
            <v>MWh reduction</v>
          </cell>
          <cell r="Z8" t="str">
            <v>Transport</v>
          </cell>
          <cell r="AJ8" t="str">
            <v>tonnes</v>
          </cell>
          <cell r="AK8" t="str">
            <v>kgCO2e/km</v>
          </cell>
          <cell r="AL8" t="str">
            <v>Transport Partnerships</v>
          </cell>
          <cell r="BB8" t="str">
            <v>Sewage treated</v>
          </cell>
          <cell r="BE8" t="str">
            <v>Ground Source Heat Pump</v>
          </cell>
          <cell r="BF8" t="str">
            <v>City of Edinburgh</v>
          </cell>
          <cell r="BG8" t="str">
            <v>Fleet transport</v>
          </cell>
          <cell r="BH8" t="str">
            <v>Water and sewerage</v>
          </cell>
          <cell r="BJ8" t="str">
            <v xml:space="preserve">Transport </v>
          </cell>
          <cell r="BK8" t="str">
            <v>Other (please specify in comments)</v>
          </cell>
          <cell r="BM8">
            <v>1993</v>
          </cell>
          <cell r="BQ8" t="str">
            <v>Energy Supply Company</v>
          </cell>
          <cell r="BT8" t="str">
            <v>Procurement</v>
          </cell>
        </row>
        <row r="9">
          <cell r="C9">
            <v>2010</v>
          </cell>
          <cell r="D9">
            <v>2010</v>
          </cell>
          <cell r="X9" t="str">
            <v>KWh reduction</v>
          </cell>
          <cell r="Z9" t="str">
            <v>Waste</v>
          </cell>
          <cell r="AJ9" t="str">
            <v>litres</v>
          </cell>
          <cell r="AK9" t="str">
            <v>kgCO2e/mile</v>
          </cell>
          <cell r="AL9" t="str">
            <v>Others</v>
          </cell>
          <cell r="BB9" t="str">
            <v>Households supplied sewage services</v>
          </cell>
          <cell r="BE9" t="str">
            <v>Hydro</v>
          </cell>
          <cell r="BF9" t="str">
            <v>Clackmannanshire</v>
          </cell>
          <cell r="BG9" t="str">
            <v>ICT</v>
          </cell>
          <cell r="BH9" t="str">
            <v>Travel</v>
          </cell>
          <cell r="BJ9" t="str">
            <v>Waste and Resource Efficiency</v>
          </cell>
          <cell r="BM9">
            <v>1994</v>
          </cell>
          <cell r="BQ9" t="str">
            <v>Energy Performance Contracting</v>
          </cell>
          <cell r="BT9" t="str">
            <v>Other (please specify in comments)</v>
          </cell>
        </row>
        <row r="10">
          <cell r="C10">
            <v>2011</v>
          </cell>
          <cell r="D10">
            <v>2011</v>
          </cell>
          <cell r="X10" t="str">
            <v>M3 reduction</v>
          </cell>
          <cell r="Z10" t="str">
            <v>Water and sewerage</v>
          </cell>
          <cell r="AJ10" t="str">
            <v>M3</v>
          </cell>
          <cell r="AK10" t="str">
            <v>kgCO2e/passenger km</v>
          </cell>
          <cell r="BB10" t="str">
            <v>Population supplied with sewage services</v>
          </cell>
          <cell r="BE10" t="str">
            <v>Landfill gas CHP</v>
          </cell>
          <cell r="BF10" t="str">
            <v>Dumfries and Galloway</v>
          </cell>
          <cell r="BG10" t="str">
            <v>Renewable energy</v>
          </cell>
          <cell r="BH10" t="str">
            <v>Fleet transport</v>
          </cell>
          <cell r="BJ10" t="str">
            <v>Rural Land Use</v>
          </cell>
          <cell r="BM10">
            <v>1995</v>
          </cell>
          <cell r="BQ10" t="str">
            <v>Public-private partnership</v>
          </cell>
        </row>
        <row r="11">
          <cell r="C11">
            <v>2012</v>
          </cell>
          <cell r="D11">
            <v>2012</v>
          </cell>
          <cell r="X11" t="str">
            <v>£ reduction</v>
          </cell>
          <cell r="Z11" t="str">
            <v>Server room energy consumption</v>
          </cell>
          <cell r="AJ11" t="str">
            <v>km</v>
          </cell>
          <cell r="AK11" t="str">
            <v>kgCO2e/passenger mile</v>
          </cell>
          <cell r="BB11" t="str">
            <v>Number of full-time equivalent students</v>
          </cell>
          <cell r="BE11" t="str">
            <v>Solar PV</v>
          </cell>
          <cell r="BF11" t="str">
            <v>Dundee City</v>
          </cell>
          <cell r="BG11" t="str">
            <v>Sustainable/renewable heat</v>
          </cell>
          <cell r="BH11" t="str">
            <v>Other (please specify in comments)</v>
          </cell>
          <cell r="BJ11" t="str">
            <v>All Sectors</v>
          </cell>
          <cell r="BM11">
            <v>1996</v>
          </cell>
          <cell r="BQ11" t="str">
            <v>Grant funding (UK)</v>
          </cell>
        </row>
        <row r="12">
          <cell r="C12">
            <v>2013</v>
          </cell>
          <cell r="D12">
            <v>2013</v>
          </cell>
          <cell r="X12" t="str">
            <v>Litres reduction</v>
          </cell>
          <cell r="Z12" t="str">
            <v>Scope 1</v>
          </cell>
          <cell r="AJ12" t="str">
            <v>miles</v>
          </cell>
          <cell r="BB12" t="str">
            <v>Patient bed nights</v>
          </cell>
          <cell r="BE12" t="str">
            <v>Solar thermal</v>
          </cell>
          <cell r="BF12" t="str">
            <v>East Ayrshire</v>
          </cell>
          <cell r="BG12" t="str">
            <v>Waste management</v>
          </cell>
          <cell r="BJ12" t="str">
            <v>Other (please specify in comments)</v>
          </cell>
          <cell r="BM12">
            <v>1997</v>
          </cell>
          <cell r="BQ12" t="str">
            <v>Grant funding (EU)</v>
          </cell>
        </row>
        <row r="13">
          <cell r="C13">
            <v>2014</v>
          </cell>
          <cell r="D13">
            <v>2014</v>
          </cell>
          <cell r="X13" t="str">
            <v>Kilometres reduction</v>
          </cell>
          <cell r="Z13" t="str">
            <v>Scope 2</v>
          </cell>
          <cell r="AJ13" t="str">
            <v>passenger km</v>
          </cell>
          <cell r="BB13" t="str">
            <v>Population size served</v>
          </cell>
          <cell r="BE13" t="str">
            <v>Water Source Heat Pump</v>
          </cell>
          <cell r="BF13" t="str">
            <v>East Dunbartonshire</v>
          </cell>
          <cell r="BG13" t="str">
            <v>Water and sewerage</v>
          </cell>
          <cell r="BM13">
            <v>1998</v>
          </cell>
          <cell r="BQ13" t="str">
            <v>Loan</v>
          </cell>
        </row>
        <row r="14">
          <cell r="C14">
            <v>2015</v>
          </cell>
          <cell r="D14">
            <v>2015</v>
          </cell>
          <cell r="X14" t="str">
            <v>Power Usage Effectiveness</v>
          </cell>
          <cell r="Z14" t="str">
            <v>Scope 3</v>
          </cell>
          <cell r="AJ14" t="str">
            <v>passenger miles</v>
          </cell>
          <cell r="BE14" t="str">
            <v>Wind</v>
          </cell>
          <cell r="BF14" t="str">
            <v>East Lothian</v>
          </cell>
          <cell r="BG14" t="str">
            <v>Land Use</v>
          </cell>
          <cell r="BM14">
            <v>1999</v>
          </cell>
          <cell r="BQ14" t="str">
            <v>UK Government Incentives</v>
          </cell>
        </row>
        <row r="15">
          <cell r="C15">
            <v>2016</v>
          </cell>
          <cell r="D15">
            <v>2016</v>
          </cell>
          <cell r="X15" t="str">
            <v>Other (please specify in comments)</v>
          </cell>
          <cell r="Z15" t="str">
            <v>Scope 1&amp;2</v>
          </cell>
          <cell r="AJ15" t="str">
            <v>tCO2e</v>
          </cell>
          <cell r="BE15" t="str">
            <v>Other (please specify in comments)</v>
          </cell>
          <cell r="BF15" t="str">
            <v>East Renfrewshire</v>
          </cell>
          <cell r="BG15" t="str">
            <v>Other (please specify in comments)</v>
          </cell>
          <cell r="BM15">
            <v>2000</v>
          </cell>
          <cell r="BQ15" t="str">
            <v>Other (please specify in comments)</v>
          </cell>
        </row>
        <row r="16">
          <cell r="C16">
            <v>2017</v>
          </cell>
          <cell r="D16">
            <v>2017</v>
          </cell>
          <cell r="Z16" t="str">
            <v>Other (please specify in comments)</v>
          </cell>
          <cell r="AJ16" t="str">
            <v>kgCO2e</v>
          </cell>
          <cell r="BF16" t="str">
            <v>Falkirk</v>
          </cell>
          <cell r="BM16">
            <v>2001</v>
          </cell>
        </row>
        <row r="17">
          <cell r="C17">
            <v>2018</v>
          </cell>
          <cell r="D17">
            <v>2018</v>
          </cell>
          <cell r="AJ17" t="str">
            <v>£</v>
          </cell>
          <cell r="BF17" t="str">
            <v>Fife</v>
          </cell>
          <cell r="BM17">
            <v>2002</v>
          </cell>
        </row>
        <row r="18">
          <cell r="C18">
            <v>2019</v>
          </cell>
          <cell r="D18">
            <v>2019</v>
          </cell>
          <cell r="AJ18" t="str">
            <v>Other (please specify in comments)</v>
          </cell>
          <cell r="BF18" t="str">
            <v>Glasgow City</v>
          </cell>
          <cell r="BM18">
            <v>2003</v>
          </cell>
        </row>
        <row r="19">
          <cell r="C19">
            <v>2020</v>
          </cell>
          <cell r="D19">
            <v>2020</v>
          </cell>
          <cell r="BF19" t="str">
            <v>Highland</v>
          </cell>
          <cell r="BM19">
            <v>2004</v>
          </cell>
        </row>
        <row r="20">
          <cell r="C20">
            <v>2021</v>
          </cell>
          <cell r="D20">
            <v>2021</v>
          </cell>
          <cell r="BF20" t="str">
            <v>Inverclyde</v>
          </cell>
          <cell r="BM20">
            <v>2005</v>
          </cell>
        </row>
        <row r="21">
          <cell r="C21">
            <v>2022</v>
          </cell>
          <cell r="D21" t="str">
            <v>Please select from drop down box</v>
          </cell>
          <cell r="BF21" t="str">
            <v>Midlothian</v>
          </cell>
          <cell r="BM21">
            <v>2006</v>
          </cell>
        </row>
        <row r="22">
          <cell r="C22">
            <v>2023</v>
          </cell>
          <cell r="D22" t="str">
            <v>2005/06</v>
          </cell>
          <cell r="BF22" t="str">
            <v>Moray</v>
          </cell>
          <cell r="BM22">
            <v>2007</v>
          </cell>
        </row>
        <row r="23">
          <cell r="C23">
            <v>2024</v>
          </cell>
          <cell r="D23" t="str">
            <v>2006/07</v>
          </cell>
          <cell r="BF23" t="str">
            <v>Na h-Eileanan Siar</v>
          </cell>
          <cell r="BM23">
            <v>2008</v>
          </cell>
        </row>
        <row r="24">
          <cell r="C24">
            <v>2025</v>
          </cell>
          <cell r="D24" t="str">
            <v>2007/08</v>
          </cell>
          <cell r="BF24" t="str">
            <v>North Ayrshire</v>
          </cell>
          <cell r="BM24">
            <v>2009</v>
          </cell>
        </row>
        <row r="25">
          <cell r="C25">
            <v>2026</v>
          </cell>
          <cell r="D25" t="str">
            <v>2008/09</v>
          </cell>
          <cell r="BF25" t="str">
            <v>North Lanarkshire</v>
          </cell>
          <cell r="BM25">
            <v>2010</v>
          </cell>
        </row>
        <row r="26">
          <cell r="C26">
            <v>2027</v>
          </cell>
          <cell r="D26" t="str">
            <v>2009/10</v>
          </cell>
          <cell r="BF26" t="str">
            <v>Orkney Islands</v>
          </cell>
          <cell r="BM26">
            <v>2011</v>
          </cell>
        </row>
        <row r="27">
          <cell r="C27">
            <v>2028</v>
          </cell>
          <cell r="D27" t="str">
            <v>2010/11</v>
          </cell>
          <cell r="BF27" t="str">
            <v>Perth and Kinross</v>
          </cell>
          <cell r="BM27">
            <v>2012</v>
          </cell>
        </row>
        <row r="28">
          <cell r="C28">
            <v>2029</v>
          </cell>
          <cell r="D28" t="str">
            <v>2011/12</v>
          </cell>
          <cell r="BF28" t="str">
            <v>Renfrewshire</v>
          </cell>
          <cell r="BM28">
            <v>2013</v>
          </cell>
        </row>
        <row r="29">
          <cell r="C29">
            <v>2030</v>
          </cell>
          <cell r="D29" t="str">
            <v>2012/13</v>
          </cell>
          <cell r="BF29" t="str">
            <v>Scottish Borders</v>
          </cell>
          <cell r="BM29">
            <v>2014</v>
          </cell>
        </row>
        <row r="30">
          <cell r="C30">
            <v>2031</v>
          </cell>
          <cell r="D30" t="str">
            <v>2013/14</v>
          </cell>
          <cell r="BF30" t="str">
            <v>Shetland Islands</v>
          </cell>
          <cell r="BM30">
            <v>2015</v>
          </cell>
        </row>
        <row r="31">
          <cell r="C31">
            <v>2032</v>
          </cell>
          <cell r="D31" t="str">
            <v>2014/15</v>
          </cell>
          <cell r="BF31" t="str">
            <v>South Ayrshire</v>
          </cell>
          <cell r="BM31">
            <v>2016</v>
          </cell>
        </row>
        <row r="32">
          <cell r="C32">
            <v>2033</v>
          </cell>
          <cell r="D32" t="str">
            <v>2015/16</v>
          </cell>
          <cell r="BF32" t="str">
            <v>South Lanarkshire</v>
          </cell>
          <cell r="BM32">
            <v>2017</v>
          </cell>
        </row>
        <row r="33">
          <cell r="C33">
            <v>2034</v>
          </cell>
          <cell r="D33" t="str">
            <v>2016/17</v>
          </cell>
          <cell r="BF33" t="str">
            <v>Stirling</v>
          </cell>
          <cell r="BM33">
            <v>2018</v>
          </cell>
        </row>
        <row r="34">
          <cell r="C34">
            <v>2035</v>
          </cell>
          <cell r="D34" t="str">
            <v>2017/18</v>
          </cell>
          <cell r="BF34" t="str">
            <v>West Dunbartonshire</v>
          </cell>
          <cell r="BM34">
            <v>2019</v>
          </cell>
        </row>
        <row r="35">
          <cell r="C35">
            <v>2036</v>
          </cell>
          <cell r="D35" t="str">
            <v>2018/19</v>
          </cell>
          <cell r="BF35" t="str">
            <v>West Lothian</v>
          </cell>
          <cell r="BM35">
            <v>2020</v>
          </cell>
        </row>
        <row r="36">
          <cell r="C36">
            <v>2037</v>
          </cell>
          <cell r="D36" t="str">
            <v>2019/20</v>
          </cell>
          <cell r="BM36">
            <v>2021</v>
          </cell>
        </row>
        <row r="37">
          <cell r="C37">
            <v>2038</v>
          </cell>
          <cell r="D37" t="str">
            <v>2020/21</v>
          </cell>
          <cell r="BM37">
            <v>2022</v>
          </cell>
        </row>
        <row r="38">
          <cell r="C38">
            <v>2039</v>
          </cell>
          <cell r="D38" t="str">
            <v>2021/22</v>
          </cell>
          <cell r="BM38">
            <v>2023</v>
          </cell>
        </row>
        <row r="39">
          <cell r="C39">
            <v>2040</v>
          </cell>
          <cell r="BM39">
            <v>2024</v>
          </cell>
        </row>
        <row r="40">
          <cell r="C40">
            <v>2041</v>
          </cell>
          <cell r="BM40">
            <v>2025</v>
          </cell>
        </row>
        <row r="41">
          <cell r="C41">
            <v>2042</v>
          </cell>
          <cell r="BM41">
            <v>2026</v>
          </cell>
        </row>
        <row r="42">
          <cell r="C42">
            <v>2043</v>
          </cell>
          <cell r="BM42">
            <v>2027</v>
          </cell>
        </row>
        <row r="43">
          <cell r="C43">
            <v>2044</v>
          </cell>
          <cell r="BM43">
            <v>2028</v>
          </cell>
        </row>
        <row r="44">
          <cell r="C44">
            <v>2045</v>
          </cell>
          <cell r="BM44">
            <v>2029</v>
          </cell>
        </row>
        <row r="45">
          <cell r="C45">
            <v>2046</v>
          </cell>
          <cell r="BM45">
            <v>2030</v>
          </cell>
        </row>
        <row r="46">
          <cell r="C46">
            <v>2047</v>
          </cell>
          <cell r="BM46">
            <v>2031</v>
          </cell>
        </row>
        <row r="47">
          <cell r="C47">
            <v>2048</v>
          </cell>
          <cell r="BM47">
            <v>2032</v>
          </cell>
        </row>
        <row r="48">
          <cell r="C48">
            <v>2049</v>
          </cell>
          <cell r="BM48">
            <v>2033</v>
          </cell>
        </row>
        <row r="49">
          <cell r="C49">
            <v>2050</v>
          </cell>
          <cell r="BM49">
            <v>2035</v>
          </cell>
        </row>
        <row r="50">
          <cell r="C50" t="str">
            <v>Please select from drop down box</v>
          </cell>
          <cell r="BM50">
            <v>2036</v>
          </cell>
        </row>
        <row r="51">
          <cell r="C51" t="str">
            <v>2005/06</v>
          </cell>
          <cell r="BM51">
            <v>2037</v>
          </cell>
        </row>
        <row r="52">
          <cell r="C52" t="str">
            <v>2006/07</v>
          </cell>
          <cell r="BM52">
            <v>2038</v>
          </cell>
        </row>
        <row r="53">
          <cell r="C53" t="str">
            <v>2007/08</v>
          </cell>
          <cell r="BM53">
            <v>2039</v>
          </cell>
        </row>
        <row r="54">
          <cell r="C54" t="str">
            <v>2008/09</v>
          </cell>
          <cell r="BM54">
            <v>2040</v>
          </cell>
        </row>
        <row r="55">
          <cell r="C55" t="str">
            <v>2009/10</v>
          </cell>
          <cell r="BM55">
            <v>2041</v>
          </cell>
        </row>
        <row r="56">
          <cell r="C56" t="str">
            <v>2010/11</v>
          </cell>
          <cell r="BM56">
            <v>2042</v>
          </cell>
        </row>
        <row r="57">
          <cell r="C57" t="str">
            <v>2011/12</v>
          </cell>
          <cell r="BM57">
            <v>2043</v>
          </cell>
        </row>
        <row r="58">
          <cell r="C58" t="str">
            <v>2012/13</v>
          </cell>
          <cell r="BM58">
            <v>2044</v>
          </cell>
        </row>
        <row r="59">
          <cell r="C59" t="str">
            <v>2013/14</v>
          </cell>
          <cell r="BM59">
            <v>2045</v>
          </cell>
        </row>
        <row r="60">
          <cell r="C60" t="str">
            <v>2014/15</v>
          </cell>
          <cell r="BM60">
            <v>2046</v>
          </cell>
        </row>
        <row r="61">
          <cell r="C61" t="str">
            <v>2015/16</v>
          </cell>
          <cell r="BM61">
            <v>2047</v>
          </cell>
        </row>
        <row r="62">
          <cell r="C62" t="str">
            <v>2016/17</v>
          </cell>
          <cell r="BM62">
            <v>2048</v>
          </cell>
        </row>
        <row r="63">
          <cell r="C63" t="str">
            <v>2017/18</v>
          </cell>
          <cell r="BM63">
            <v>2049</v>
          </cell>
        </row>
        <row r="64">
          <cell r="C64" t="str">
            <v>2018/19</v>
          </cell>
          <cell r="BM64">
            <v>2050</v>
          </cell>
        </row>
        <row r="65">
          <cell r="C65" t="str">
            <v>2019/20</v>
          </cell>
        </row>
        <row r="66">
          <cell r="C66" t="str">
            <v>2020/21</v>
          </cell>
        </row>
        <row r="67">
          <cell r="C67" t="str">
            <v>2020/21</v>
          </cell>
        </row>
        <row r="68">
          <cell r="C68" t="str">
            <v>2021/22</v>
          </cell>
        </row>
        <row r="69">
          <cell r="C69" t="str">
            <v>2022/23</v>
          </cell>
        </row>
        <row r="70">
          <cell r="C70" t="str">
            <v>2023/24</v>
          </cell>
        </row>
        <row r="71">
          <cell r="C71" t="str">
            <v>2024/25</v>
          </cell>
        </row>
        <row r="72">
          <cell r="C72" t="str">
            <v>2025/26</v>
          </cell>
        </row>
        <row r="73">
          <cell r="C73" t="str">
            <v>2026/27</v>
          </cell>
        </row>
        <row r="74">
          <cell r="C74" t="str">
            <v>2027/28</v>
          </cell>
        </row>
        <row r="75">
          <cell r="C75" t="str">
            <v>2028/29</v>
          </cell>
        </row>
        <row r="76">
          <cell r="C76" t="str">
            <v>2029/30</v>
          </cell>
        </row>
        <row r="77">
          <cell r="C77" t="str">
            <v>2030/31</v>
          </cell>
        </row>
        <row r="78">
          <cell r="C78" t="str">
            <v>2031/32</v>
          </cell>
        </row>
        <row r="79">
          <cell r="C79" t="str">
            <v>2032/33</v>
          </cell>
        </row>
        <row r="80">
          <cell r="C80" t="str">
            <v>2033/34</v>
          </cell>
        </row>
        <row r="81">
          <cell r="C81" t="str">
            <v>2034/35</v>
          </cell>
        </row>
        <row r="82">
          <cell r="C82" t="str">
            <v>2035/36</v>
          </cell>
        </row>
        <row r="83">
          <cell r="C83" t="str">
            <v>2036/37</v>
          </cell>
        </row>
        <row r="84">
          <cell r="C84" t="str">
            <v>2037/38</v>
          </cell>
        </row>
        <row r="85">
          <cell r="C85" t="str">
            <v>2038/39</v>
          </cell>
        </row>
        <row r="86">
          <cell r="C86" t="str">
            <v>2039/40</v>
          </cell>
        </row>
        <row r="87">
          <cell r="C87" t="str">
            <v>2040/41</v>
          </cell>
        </row>
        <row r="88">
          <cell r="C88" t="str">
            <v>2041/42</v>
          </cell>
        </row>
        <row r="89">
          <cell r="C89" t="str">
            <v>2042/43</v>
          </cell>
        </row>
        <row r="90">
          <cell r="C90" t="str">
            <v>2043/44</v>
          </cell>
        </row>
        <row r="91">
          <cell r="C91" t="str">
            <v>2044/45</v>
          </cell>
        </row>
        <row r="92">
          <cell r="C92" t="str">
            <v>2045/46</v>
          </cell>
        </row>
        <row r="93">
          <cell r="C93" t="str">
            <v>2046/47</v>
          </cell>
        </row>
        <row r="94">
          <cell r="C94" t="str">
            <v>2047/48</v>
          </cell>
        </row>
        <row r="95">
          <cell r="C95" t="str">
            <v>2048/49</v>
          </cell>
        </row>
        <row r="96">
          <cell r="C96" t="str">
            <v>2049/50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2.bin"/><Relationship Id="rId13" Type="http://schemas.openxmlformats.org/officeDocument/2006/relationships/image" Target="../media/image6.emf"/><Relationship Id="rId3" Type="http://schemas.openxmlformats.org/officeDocument/2006/relationships/vmlDrawing" Target="../drawings/vmlDrawing1.vml"/><Relationship Id="rId7" Type="http://schemas.openxmlformats.org/officeDocument/2006/relationships/image" Target="../media/image3.emf"/><Relationship Id="rId12" Type="http://schemas.openxmlformats.org/officeDocument/2006/relationships/package" Target="../embeddings/Microsoft_Excel_Worksheet.xlsx"/><Relationship Id="rId2" Type="http://schemas.openxmlformats.org/officeDocument/2006/relationships/drawing" Target="../drawings/drawing2.xml"/><Relationship Id="rId1" Type="http://schemas.openxmlformats.org/officeDocument/2006/relationships/hyperlink" Target="https://eur01.safelinks.protection.outlook.com/?url=https%3A%2F%2Fwww.arcgis.com%2Fapps%2Fmapviewer%2Findex.html%3Fwebmap%3D4ccf34fdf14d4b78a199550a2496a862&amp;data=05%7C01%7CJimmy.Ramsay%40nhs.scot%7Cf704f5db67c149a92b8808dad1506a48%7C10efe0bda0304bca809cb5e6745e499a%7C0%7C0%7C638052440546835030%7CUnknown%7CTWFpbGZsb3d8eyJWIjoiMC4wLjAwMDAiLCJQIjoiV2luMzIiLCJBTiI6Ik1haWwiLCJXVCI6Mn0%3D%7C3000%7C%7C%7C&amp;sdata=%2FwWsWjmS7LOBc2E8kgU14DnhqvIrijsjRQ0SVANATp4%3D&amp;reserved=0" TargetMode="External"/><Relationship Id="rId6" Type="http://schemas.openxmlformats.org/officeDocument/2006/relationships/package" Target="../embeddings/Microsoft_Word_Document.docx"/><Relationship Id="rId11" Type="http://schemas.openxmlformats.org/officeDocument/2006/relationships/image" Target="../media/image5.emf"/><Relationship Id="rId5" Type="http://schemas.openxmlformats.org/officeDocument/2006/relationships/image" Target="../media/image2.emf"/><Relationship Id="rId10" Type="http://schemas.openxmlformats.org/officeDocument/2006/relationships/package" Target="../embeddings/Microsoft_PowerPoint_Presentation.pptx"/><Relationship Id="rId4" Type="http://schemas.openxmlformats.org/officeDocument/2006/relationships/oleObject" Target="../embeddings/oleObject1.bin"/><Relationship Id="rId9" Type="http://schemas.openxmlformats.org/officeDocument/2006/relationships/image" Target="../media/image4.emf"/></Relationships>
</file>

<file path=xl/worksheets/_rels/sheet4.xml.rels><?xml version="1.0" encoding="UTF-8" standalone="yes"?>
<Relationships xmlns="http://schemas.openxmlformats.org/package/2006/relationships"><Relationship Id="rId3" Type="http://schemas.openxmlformats.org/officeDocument/2006/relationships/package" Target="../embeddings/Microsoft_Excel_Worksheet1.xlsx"/><Relationship Id="rId2" Type="http://schemas.openxmlformats.org/officeDocument/2006/relationships/vmlDrawing" Target="../drawings/vmlDrawing2.vml"/><Relationship Id="rId1" Type="http://schemas.openxmlformats.org/officeDocument/2006/relationships/drawing" Target="../drawings/drawing3.xml"/><Relationship Id="rId4" Type="http://schemas.openxmlformats.org/officeDocument/2006/relationships/image" Target="../media/image7.emf"/></Relationships>
</file>

<file path=xl/worksheets/_rels/sheet5.xml.rels><?xml version="1.0" encoding="UTF-8" standalone="yes"?>
<Relationships xmlns="http://schemas.openxmlformats.org/package/2006/relationships"><Relationship Id="rId3" Type="http://schemas.openxmlformats.org/officeDocument/2006/relationships/package" Target="../embeddings/Microsoft_Word_Document2.docx"/><Relationship Id="rId2" Type="http://schemas.openxmlformats.org/officeDocument/2006/relationships/vmlDrawing" Target="../drawings/vmlDrawing3.vml"/><Relationship Id="rId1" Type="http://schemas.openxmlformats.org/officeDocument/2006/relationships/drawing" Target="../drawings/drawing4.xml"/><Relationship Id="rId6" Type="http://schemas.openxmlformats.org/officeDocument/2006/relationships/image" Target="../media/image9.emf"/><Relationship Id="rId5" Type="http://schemas.openxmlformats.org/officeDocument/2006/relationships/package" Target="../embeddings/Microsoft_Excel_Worksheet3.xlsx"/><Relationship Id="rId4" Type="http://schemas.openxmlformats.org/officeDocument/2006/relationships/image" Target="../media/image8.emf"/></Relationships>
</file>

<file path=xl/worksheets/_rels/sheet8.xml.rels><?xml version="1.0" encoding="UTF-8" standalone="yes"?>
<Relationships xmlns="http://schemas.openxmlformats.org/package/2006/relationships"><Relationship Id="rId1" Type="http://schemas.openxmlformats.org/officeDocument/2006/relationships/hyperlink" Target="https://data.gov.uk/dataset/723c243d-2f1a-4d27-8b61-cdb93e5b10ff/emissions-of-carbon-dioxide-for-local-authority-are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6"/>
  <sheetViews>
    <sheetView workbookViewId="0">
      <selection sqref="A1:XFD1048576"/>
    </sheetView>
  </sheetViews>
  <sheetFormatPr defaultColWidth="0" defaultRowHeight="14.5" zeroHeight="1"/>
  <cols>
    <col min="1" max="1" width="1.7265625" style="9" customWidth="1"/>
    <col min="2" max="2" width="2.26953125" style="9" customWidth="1"/>
    <col min="3" max="3" width="12" style="9" customWidth="1"/>
    <col min="4" max="5" width="7.7265625" style="9" customWidth="1"/>
    <col min="6" max="6" width="10.7265625" style="9" customWidth="1"/>
    <col min="7" max="7" width="6.7265625" style="9" bestFit="1" customWidth="1"/>
    <col min="8" max="8" width="12.453125" style="9" customWidth="1"/>
    <col min="9" max="10" width="7.7265625" style="9" customWidth="1"/>
    <col min="11" max="11" width="11.7265625" style="9" customWidth="1"/>
    <col min="12" max="12" width="8.7265625" style="9" customWidth="1"/>
    <col min="13" max="13" width="51.7265625" style="9" customWidth="1"/>
    <col min="14" max="14" width="2" style="9" customWidth="1"/>
    <col min="15" max="17" width="7.7265625" style="9" hidden="1" customWidth="1"/>
    <col min="18" max="18" width="18.26953125" style="9" hidden="1" customWidth="1"/>
    <col min="19" max="19" width="0" style="9" hidden="1" customWidth="1"/>
    <col min="20" max="20" width="7.7265625" style="9" hidden="1" customWidth="1"/>
    <col min="21" max="21" width="18.26953125" style="9" hidden="1" customWidth="1"/>
    <col min="22" max="22" width="0" style="9" hidden="1" customWidth="1"/>
    <col min="23" max="23" width="7.7265625" style="9" hidden="1" customWidth="1"/>
    <col min="24" max="24" width="18.26953125" style="9" hidden="1" customWidth="1"/>
    <col min="25" max="25" width="0" style="9" hidden="1" customWidth="1"/>
    <col min="26" max="16384" width="7.7265625" style="9" hidden="1"/>
  </cols>
  <sheetData>
    <row r="1" spans="1:19" ht="9.75" customHeight="1" thickBot="1">
      <c r="A1" s="8"/>
      <c r="B1" s="8"/>
    </row>
    <row r="2" spans="1:19">
      <c r="B2" s="10"/>
      <c r="C2" s="11"/>
      <c r="D2" s="11"/>
      <c r="E2" s="11"/>
      <c r="F2" s="11"/>
      <c r="G2" s="11"/>
      <c r="H2" s="11"/>
      <c r="I2" s="11"/>
      <c r="J2" s="11"/>
      <c r="K2" s="11"/>
      <c r="L2" s="11"/>
      <c r="M2" s="12"/>
      <c r="N2" s="13"/>
      <c r="O2" s="13"/>
      <c r="P2" s="13"/>
      <c r="Q2" s="13"/>
      <c r="R2" s="13"/>
    </row>
    <row r="3" spans="1:19">
      <c r="B3" s="14"/>
      <c r="C3" s="15" t="s">
        <v>0</v>
      </c>
      <c r="D3" s="16"/>
      <c r="E3" s="16"/>
      <c r="F3" s="16"/>
      <c r="G3" s="16"/>
      <c r="H3" s="16"/>
      <c r="I3" s="16"/>
      <c r="J3" s="16"/>
      <c r="K3" s="16"/>
      <c r="L3" s="16"/>
      <c r="M3" s="1"/>
      <c r="N3" s="13"/>
      <c r="O3" s="13"/>
      <c r="P3" s="13"/>
      <c r="Q3" s="13"/>
      <c r="R3" s="13"/>
    </row>
    <row r="4" spans="1:19" ht="19.5" customHeight="1">
      <c r="B4" s="14"/>
      <c r="C4" s="17"/>
      <c r="D4" s="16"/>
      <c r="E4" s="16"/>
      <c r="F4" s="16"/>
      <c r="G4" s="16"/>
      <c r="H4" s="16"/>
      <c r="I4" s="16"/>
      <c r="J4" s="16"/>
      <c r="K4" s="16"/>
      <c r="L4" s="16"/>
      <c r="M4" s="1"/>
      <c r="N4" s="13"/>
      <c r="O4" s="13"/>
      <c r="P4" s="13"/>
      <c r="Q4" s="13"/>
      <c r="R4" s="13"/>
    </row>
    <row r="5" spans="1:19" ht="25.15" customHeight="1">
      <c r="B5" s="14"/>
      <c r="C5" s="18" t="s">
        <v>1</v>
      </c>
      <c r="D5" s="16"/>
      <c r="E5" s="16"/>
      <c r="F5" s="16"/>
      <c r="G5" s="16"/>
      <c r="H5" s="16"/>
      <c r="I5" s="16"/>
      <c r="J5" s="16"/>
      <c r="K5" s="16"/>
      <c r="L5" s="16"/>
      <c r="M5" s="1"/>
      <c r="N5" s="13"/>
      <c r="O5" s="13"/>
      <c r="P5" s="13"/>
      <c r="Q5" s="13"/>
      <c r="R5" s="13"/>
    </row>
    <row r="6" spans="1:19" ht="193.15" customHeight="1">
      <c r="B6" s="14"/>
      <c r="C6" s="497" t="s">
        <v>2</v>
      </c>
      <c r="D6" s="497"/>
      <c r="E6" s="497"/>
      <c r="F6" s="497"/>
      <c r="G6" s="497"/>
      <c r="H6" s="497"/>
      <c r="I6" s="497"/>
      <c r="J6" s="497"/>
      <c r="K6" s="497"/>
      <c r="L6" s="497"/>
      <c r="M6" s="1"/>
      <c r="N6" s="13"/>
      <c r="O6" s="13"/>
      <c r="P6" s="13"/>
      <c r="Q6" s="13"/>
      <c r="R6" s="13"/>
      <c r="S6" s="13"/>
    </row>
    <row r="7" spans="1:19" ht="25.15" customHeight="1">
      <c r="B7" s="14"/>
      <c r="C7" s="18" t="s">
        <v>3</v>
      </c>
      <c r="D7" s="16"/>
      <c r="E7" s="16"/>
      <c r="F7" s="16"/>
      <c r="G7" s="19"/>
      <c r="H7" s="16"/>
      <c r="I7" s="16"/>
      <c r="J7" s="16"/>
      <c r="K7" s="16"/>
      <c r="L7" s="16"/>
      <c r="M7" s="1"/>
      <c r="N7" s="13"/>
      <c r="O7" s="13"/>
      <c r="P7" s="13"/>
      <c r="Q7" s="13"/>
      <c r="R7" s="13"/>
      <c r="S7" s="13"/>
    </row>
    <row r="8" spans="1:19">
      <c r="B8" s="14"/>
      <c r="C8" s="16" t="s">
        <v>4</v>
      </c>
      <c r="D8" s="16"/>
      <c r="E8" s="16"/>
      <c r="F8" s="16"/>
      <c r="G8" s="19"/>
      <c r="H8" s="16"/>
      <c r="I8" s="16"/>
      <c r="J8" s="16"/>
      <c r="K8" s="16"/>
      <c r="L8" s="16"/>
      <c r="M8" s="1"/>
      <c r="N8" s="13"/>
      <c r="O8" s="13"/>
      <c r="P8" s="13"/>
      <c r="Q8" s="13"/>
      <c r="R8" s="13"/>
      <c r="S8" s="13"/>
    </row>
    <row r="9" spans="1:19">
      <c r="B9" s="14"/>
      <c r="C9" s="16" t="s">
        <v>5</v>
      </c>
      <c r="D9" s="16"/>
      <c r="E9" s="16"/>
      <c r="F9" s="16"/>
      <c r="G9" s="19"/>
      <c r="H9" s="16"/>
      <c r="I9" s="16"/>
      <c r="J9" s="16"/>
      <c r="K9" s="16"/>
      <c r="L9" s="16"/>
      <c r="M9" s="1"/>
      <c r="N9" s="13"/>
      <c r="O9" s="13"/>
      <c r="P9" s="13"/>
      <c r="Q9" s="13"/>
      <c r="R9" s="13"/>
      <c r="S9" s="13"/>
    </row>
    <row r="10" spans="1:19">
      <c r="B10" s="14"/>
      <c r="C10" s="16" t="s">
        <v>6</v>
      </c>
      <c r="D10" s="16"/>
      <c r="E10" s="16"/>
      <c r="F10" s="16"/>
      <c r="G10" s="16"/>
      <c r="H10" s="16"/>
      <c r="I10" s="16"/>
      <c r="J10" s="16"/>
      <c r="K10" s="16"/>
      <c r="L10" s="16"/>
      <c r="M10" s="1"/>
      <c r="N10" s="13"/>
      <c r="O10" s="13"/>
      <c r="P10" s="13"/>
      <c r="Q10" s="13"/>
      <c r="R10" s="13"/>
      <c r="S10" s="13"/>
    </row>
    <row r="11" spans="1:19">
      <c r="B11" s="14"/>
      <c r="C11" s="16" t="s">
        <v>7</v>
      </c>
      <c r="D11" s="16"/>
      <c r="E11" s="16"/>
      <c r="F11" s="16"/>
      <c r="G11" s="16"/>
      <c r="H11" s="16"/>
      <c r="I11" s="16"/>
      <c r="J11" s="16"/>
      <c r="K11" s="16"/>
      <c r="L11" s="16"/>
      <c r="M11" s="1"/>
      <c r="N11" s="13"/>
      <c r="O11" s="13"/>
      <c r="P11" s="13"/>
      <c r="Q11" s="13"/>
      <c r="R11" s="13"/>
      <c r="S11" s="13"/>
    </row>
    <row r="12" spans="1:19">
      <c r="B12" s="14"/>
      <c r="C12" s="16" t="s">
        <v>8</v>
      </c>
      <c r="D12" s="16"/>
      <c r="E12" s="16"/>
      <c r="F12" s="16"/>
      <c r="G12" s="16"/>
      <c r="H12" s="16"/>
      <c r="I12" s="16"/>
      <c r="J12" s="16"/>
      <c r="K12" s="16"/>
      <c r="L12" s="16"/>
      <c r="M12" s="1"/>
      <c r="N12" s="13"/>
      <c r="O12" s="13"/>
      <c r="P12" s="13"/>
      <c r="Q12" s="13"/>
      <c r="R12" s="13"/>
      <c r="S12" s="13"/>
    </row>
    <row r="13" spans="1:19">
      <c r="B13" s="14"/>
      <c r="C13" s="16" t="s">
        <v>9</v>
      </c>
      <c r="D13" s="16"/>
      <c r="E13" s="16"/>
      <c r="F13" s="16"/>
      <c r="G13" s="16"/>
      <c r="H13" s="16"/>
      <c r="I13" s="16"/>
      <c r="J13" s="16"/>
      <c r="K13" s="16"/>
      <c r="L13" s="16"/>
      <c r="M13" s="1"/>
      <c r="N13" s="13"/>
      <c r="O13" s="13"/>
      <c r="P13" s="13"/>
      <c r="Q13" s="13"/>
      <c r="R13" s="13"/>
      <c r="S13" s="13"/>
    </row>
    <row r="14" spans="1:19">
      <c r="B14" s="14"/>
      <c r="C14" s="16" t="s">
        <v>10</v>
      </c>
      <c r="D14" s="16"/>
      <c r="E14" s="16"/>
      <c r="F14" s="16"/>
      <c r="G14" s="16"/>
      <c r="H14" s="16"/>
      <c r="I14" s="16"/>
      <c r="J14" s="16"/>
      <c r="K14" s="16"/>
      <c r="L14" s="16"/>
      <c r="M14" s="1"/>
      <c r="N14" s="13"/>
      <c r="O14" s="13"/>
      <c r="P14" s="13"/>
      <c r="Q14" s="13"/>
      <c r="R14" s="13"/>
      <c r="S14" s="13"/>
    </row>
    <row r="15" spans="1:19" ht="21" customHeight="1">
      <c r="B15" s="14"/>
      <c r="C15" s="16"/>
      <c r="D15" s="16"/>
      <c r="E15" s="16"/>
      <c r="F15" s="16"/>
      <c r="G15" s="16"/>
      <c r="H15" s="16"/>
      <c r="I15" s="16"/>
      <c r="J15" s="16"/>
      <c r="K15" s="16"/>
      <c r="L15" s="16"/>
      <c r="M15" s="1"/>
      <c r="N15" s="13"/>
      <c r="O15" s="13"/>
      <c r="P15" s="13"/>
      <c r="Q15" s="13"/>
      <c r="R15" s="13"/>
      <c r="S15" s="13"/>
    </row>
    <row r="16" spans="1:19" ht="25.15" customHeight="1" thickBot="1">
      <c r="B16" s="14"/>
      <c r="C16" s="18" t="s">
        <v>11</v>
      </c>
      <c r="D16" s="16"/>
      <c r="E16" s="16"/>
      <c r="F16" s="16"/>
      <c r="G16" s="16"/>
      <c r="H16" s="16"/>
      <c r="I16" s="16"/>
      <c r="J16" s="16"/>
      <c r="K16" s="16"/>
      <c r="L16" s="16"/>
      <c r="M16" s="1"/>
      <c r="N16" s="13"/>
      <c r="O16" s="13"/>
      <c r="P16" s="13"/>
      <c r="Q16" s="13"/>
      <c r="R16" s="13"/>
      <c r="S16" s="13"/>
    </row>
    <row r="17" spans="2:19" ht="17.25" customHeight="1" thickBot="1">
      <c r="B17" s="14"/>
      <c r="C17" s="20"/>
      <c r="D17" s="498" t="s">
        <v>12</v>
      </c>
      <c r="E17" s="499"/>
      <c r="F17" s="499"/>
      <c r="G17" s="499"/>
      <c r="H17" s="499"/>
      <c r="I17" s="499"/>
      <c r="J17" s="499"/>
      <c r="K17" s="500"/>
      <c r="L17" s="16"/>
      <c r="M17" s="1"/>
      <c r="N17" s="13"/>
      <c r="O17" s="13"/>
      <c r="P17" s="13"/>
      <c r="Q17" s="13"/>
      <c r="R17" s="13"/>
      <c r="S17" s="13"/>
    </row>
    <row r="18" spans="2:19" ht="15" thickBot="1">
      <c r="B18" s="14"/>
      <c r="C18" s="21"/>
      <c r="D18" s="498" t="s">
        <v>13</v>
      </c>
      <c r="E18" s="499"/>
      <c r="F18" s="499"/>
      <c r="G18" s="499"/>
      <c r="H18" s="499"/>
      <c r="I18" s="499"/>
      <c r="J18" s="499"/>
      <c r="K18" s="500"/>
      <c r="L18" s="16"/>
      <c r="M18" s="1"/>
      <c r="N18" s="13"/>
      <c r="O18" s="13"/>
      <c r="P18" s="13"/>
      <c r="Q18" s="13"/>
      <c r="R18" s="13"/>
      <c r="S18" s="13"/>
    </row>
    <row r="19" spans="2:19" ht="15" thickBot="1">
      <c r="B19" s="14"/>
      <c r="C19" s="22"/>
      <c r="D19" s="498" t="s">
        <v>14</v>
      </c>
      <c r="E19" s="499"/>
      <c r="F19" s="499"/>
      <c r="G19" s="499"/>
      <c r="H19" s="499"/>
      <c r="I19" s="499"/>
      <c r="J19" s="499"/>
      <c r="K19" s="500"/>
      <c r="L19" s="16"/>
      <c r="M19" s="1"/>
      <c r="N19" s="13"/>
      <c r="O19" s="13"/>
      <c r="P19" s="13"/>
      <c r="Q19" s="13"/>
      <c r="R19" s="13"/>
      <c r="S19" s="13"/>
    </row>
    <row r="20" spans="2:19" ht="15" thickBot="1">
      <c r="B20" s="23"/>
      <c r="C20" s="24"/>
      <c r="D20" s="24"/>
      <c r="E20" s="24"/>
      <c r="F20" s="24"/>
      <c r="G20" s="24"/>
      <c r="H20" s="24"/>
      <c r="I20" s="24"/>
      <c r="J20" s="24"/>
      <c r="K20" s="24"/>
      <c r="L20" s="24"/>
      <c r="M20" s="25"/>
      <c r="N20" s="13"/>
      <c r="O20" s="13"/>
      <c r="P20" s="13"/>
      <c r="Q20" s="13"/>
      <c r="R20" s="13"/>
    </row>
    <row r="21" spans="2:19" ht="11.25" customHeight="1">
      <c r="C21" s="13"/>
      <c r="D21" s="13"/>
      <c r="E21" s="13"/>
      <c r="F21" s="13"/>
      <c r="G21" s="13"/>
      <c r="H21" s="13"/>
      <c r="I21" s="13"/>
      <c r="J21" s="13"/>
      <c r="K21" s="13"/>
      <c r="L21" s="13"/>
      <c r="M21" s="13"/>
      <c r="N21" s="13"/>
      <c r="O21" s="13"/>
      <c r="P21" s="13"/>
      <c r="Q21" s="13"/>
      <c r="R21" s="13"/>
    </row>
    <row r="22" spans="2:19" hidden="1">
      <c r="C22" s="13"/>
      <c r="D22" s="13"/>
      <c r="E22" s="13"/>
      <c r="F22" s="13"/>
      <c r="G22" s="13"/>
      <c r="H22" s="13"/>
      <c r="I22" s="13"/>
      <c r="J22" s="13"/>
      <c r="K22" s="13"/>
      <c r="L22" s="13"/>
      <c r="M22" s="13"/>
      <c r="N22" s="13"/>
      <c r="O22" s="13"/>
      <c r="P22" s="13"/>
      <c r="Q22" s="13"/>
      <c r="R22" s="13"/>
    </row>
    <row r="23" spans="2:19" hidden="1">
      <c r="C23" s="13"/>
      <c r="D23" s="13"/>
      <c r="E23" s="13"/>
      <c r="F23" s="13"/>
      <c r="G23" s="13"/>
      <c r="H23" s="13"/>
      <c r="I23" s="13"/>
      <c r="J23" s="13"/>
      <c r="K23" s="13"/>
      <c r="L23" s="13"/>
      <c r="M23" s="13"/>
      <c r="N23" s="13"/>
      <c r="O23" s="13"/>
      <c r="P23" s="13"/>
      <c r="Q23" s="13"/>
      <c r="R23" s="13"/>
    </row>
    <row r="24" spans="2:19" ht="30.75" hidden="1" customHeight="1">
      <c r="C24" s="13"/>
      <c r="D24" s="13"/>
      <c r="E24" s="13"/>
      <c r="F24" s="13"/>
      <c r="G24" s="13"/>
      <c r="H24" s="13"/>
      <c r="I24" s="13"/>
      <c r="J24" s="13"/>
      <c r="K24" s="13"/>
      <c r="L24" s="13"/>
      <c r="M24" s="13"/>
      <c r="N24" s="13"/>
      <c r="O24" s="13"/>
      <c r="P24" s="13"/>
      <c r="Q24" s="13"/>
      <c r="R24" s="13"/>
    </row>
    <row r="25" spans="2:19" hidden="1">
      <c r="C25" s="13"/>
      <c r="D25" s="13"/>
      <c r="E25" s="13"/>
      <c r="F25" s="13"/>
      <c r="G25" s="13"/>
      <c r="H25" s="13"/>
      <c r="I25" s="13"/>
      <c r="J25" s="13"/>
      <c r="K25" s="13"/>
      <c r="L25" s="13"/>
      <c r="M25" s="13"/>
      <c r="N25" s="13"/>
      <c r="O25" s="13"/>
      <c r="P25" s="13"/>
      <c r="Q25" s="13"/>
      <c r="R25" s="13"/>
    </row>
    <row r="26" spans="2:19" ht="31.5" hidden="1" customHeight="1">
      <c r="C26" s="13"/>
      <c r="D26" s="13"/>
      <c r="E26" s="13"/>
      <c r="F26" s="13"/>
      <c r="G26" s="13"/>
      <c r="H26" s="13"/>
      <c r="I26" s="13"/>
      <c r="J26" s="13"/>
      <c r="K26" s="13"/>
      <c r="L26" s="13"/>
      <c r="M26" s="13"/>
      <c r="N26" s="13"/>
      <c r="O26" s="13"/>
      <c r="P26" s="13"/>
      <c r="Q26" s="13"/>
      <c r="R26" s="13"/>
    </row>
    <row r="27" spans="2:19" ht="21" hidden="1" customHeight="1">
      <c r="C27" s="13"/>
      <c r="D27" s="13"/>
      <c r="E27" s="13"/>
      <c r="F27" s="13"/>
      <c r="G27" s="13"/>
      <c r="H27" s="13"/>
      <c r="I27" s="13"/>
      <c r="J27" s="13"/>
      <c r="K27" s="13"/>
      <c r="L27" s="13"/>
      <c r="M27" s="13"/>
      <c r="N27" s="13"/>
      <c r="O27" s="13"/>
      <c r="P27" s="13"/>
      <c r="Q27" s="13"/>
      <c r="R27" s="13"/>
    </row>
    <row r="28" spans="2:19" ht="30.75" hidden="1" customHeight="1">
      <c r="C28" s="13"/>
      <c r="D28" s="13"/>
      <c r="E28" s="13"/>
      <c r="F28" s="13"/>
      <c r="G28" s="13"/>
      <c r="H28" s="13"/>
      <c r="I28" s="13"/>
      <c r="J28" s="13"/>
      <c r="K28" s="13"/>
      <c r="L28" s="13"/>
      <c r="M28" s="13"/>
      <c r="N28" s="13"/>
      <c r="O28" s="13"/>
      <c r="P28" s="13"/>
      <c r="Q28" s="13"/>
      <c r="R28" s="13"/>
    </row>
    <row r="29" spans="2:19" ht="16.5" hidden="1" customHeight="1">
      <c r="C29" s="13"/>
      <c r="D29" s="13"/>
      <c r="E29" s="13"/>
      <c r="F29" s="13"/>
      <c r="G29" s="13"/>
      <c r="H29" s="13"/>
      <c r="I29" s="13"/>
      <c r="J29" s="13"/>
      <c r="K29" s="13"/>
      <c r="L29" s="13"/>
      <c r="M29" s="13"/>
      <c r="N29" s="13"/>
      <c r="O29" s="13"/>
      <c r="P29" s="13"/>
      <c r="Q29" s="13"/>
      <c r="R29" s="13"/>
    </row>
    <row r="30" spans="2:19" hidden="1">
      <c r="C30" s="13"/>
      <c r="D30" s="13"/>
      <c r="E30" s="13"/>
      <c r="F30" s="13"/>
      <c r="G30" s="13"/>
      <c r="H30" s="13"/>
      <c r="I30" s="13"/>
      <c r="J30" s="13"/>
      <c r="K30" s="13"/>
      <c r="L30" s="13"/>
      <c r="M30" s="13"/>
      <c r="N30" s="13"/>
      <c r="O30" s="13"/>
      <c r="P30" s="13"/>
      <c r="Q30" s="13"/>
      <c r="R30" s="13"/>
    </row>
    <row r="31" spans="2:19" hidden="1">
      <c r="C31" s="13"/>
      <c r="D31" s="13"/>
      <c r="E31" s="13"/>
      <c r="F31" s="13"/>
      <c r="G31" s="13"/>
      <c r="H31" s="13"/>
      <c r="I31" s="13"/>
      <c r="J31" s="13"/>
      <c r="K31" s="13"/>
      <c r="L31" s="13"/>
      <c r="M31" s="13"/>
      <c r="N31" s="13"/>
      <c r="O31" s="13"/>
      <c r="P31" s="13"/>
      <c r="Q31" s="13"/>
      <c r="R31" s="13"/>
    </row>
    <row r="32" spans="2:19" hidden="1">
      <c r="C32" s="13"/>
      <c r="D32" s="13"/>
      <c r="E32" s="13"/>
      <c r="F32" s="13"/>
      <c r="G32" s="13"/>
      <c r="H32" s="13"/>
      <c r="I32" s="13"/>
      <c r="J32" s="13"/>
      <c r="K32" s="13"/>
      <c r="L32" s="13"/>
      <c r="M32" s="13"/>
      <c r="N32" s="13"/>
      <c r="O32" s="13"/>
      <c r="P32" s="13"/>
      <c r="Q32" s="13"/>
      <c r="R32" s="13"/>
    </row>
    <row r="33" spans="3:18" hidden="1">
      <c r="C33" s="13"/>
      <c r="D33" s="13"/>
      <c r="E33" s="13"/>
      <c r="F33" s="13"/>
      <c r="G33" s="13"/>
      <c r="H33" s="13"/>
      <c r="I33" s="13"/>
      <c r="J33" s="13"/>
      <c r="K33" s="13"/>
      <c r="L33" s="13"/>
      <c r="M33" s="13"/>
      <c r="N33" s="13"/>
      <c r="O33" s="13"/>
      <c r="P33" s="13"/>
      <c r="Q33" s="13"/>
      <c r="R33" s="13"/>
    </row>
    <row r="34" spans="3:18" hidden="1">
      <c r="C34" s="13"/>
      <c r="D34" s="13"/>
      <c r="E34" s="13"/>
      <c r="F34" s="13"/>
      <c r="G34" s="13"/>
      <c r="H34" s="13"/>
      <c r="I34" s="13"/>
      <c r="J34" s="13"/>
      <c r="K34" s="13"/>
      <c r="L34" s="13"/>
      <c r="M34" s="13"/>
      <c r="N34" s="13"/>
      <c r="O34" s="13"/>
      <c r="P34" s="13"/>
      <c r="Q34" s="13"/>
      <c r="R34" s="13"/>
    </row>
    <row r="35" spans="3:18" hidden="1">
      <c r="C35" s="13"/>
      <c r="D35" s="13"/>
      <c r="E35" s="13"/>
      <c r="F35" s="13"/>
      <c r="G35" s="13"/>
      <c r="H35" s="13"/>
      <c r="I35" s="13"/>
      <c r="J35" s="13"/>
      <c r="K35" s="13"/>
      <c r="L35" s="13"/>
      <c r="M35" s="13"/>
      <c r="N35" s="13"/>
      <c r="O35" s="13"/>
      <c r="P35" s="13"/>
      <c r="Q35" s="13"/>
      <c r="R35" s="13"/>
    </row>
    <row r="36" spans="3:18" hidden="1">
      <c r="C36" s="13"/>
      <c r="D36" s="13"/>
      <c r="E36" s="13"/>
      <c r="F36" s="13"/>
      <c r="G36" s="13"/>
      <c r="H36" s="13"/>
      <c r="I36" s="13"/>
      <c r="J36" s="13"/>
      <c r="K36" s="13"/>
      <c r="L36" s="13"/>
      <c r="M36" s="13"/>
      <c r="N36" s="13"/>
      <c r="O36" s="13"/>
      <c r="P36" s="13"/>
      <c r="Q36" s="13"/>
      <c r="R36" s="13"/>
    </row>
    <row r="37" spans="3:18" ht="30" hidden="1" customHeight="1">
      <c r="C37" s="13"/>
      <c r="D37" s="13"/>
      <c r="E37" s="13"/>
      <c r="F37" s="13"/>
      <c r="G37" s="13"/>
      <c r="H37" s="13"/>
      <c r="I37" s="13"/>
      <c r="J37" s="13"/>
      <c r="K37" s="13"/>
      <c r="L37" s="13"/>
      <c r="M37" s="13"/>
      <c r="N37" s="13"/>
      <c r="O37" s="13"/>
      <c r="P37" s="13"/>
      <c r="Q37" s="13"/>
      <c r="R37" s="13"/>
    </row>
    <row r="38" spans="3:18" hidden="1">
      <c r="C38" s="13"/>
      <c r="D38" s="13"/>
      <c r="E38" s="13"/>
      <c r="F38" s="13"/>
      <c r="G38" s="13"/>
      <c r="H38" s="13"/>
      <c r="I38" s="13"/>
      <c r="J38" s="13"/>
      <c r="K38" s="13"/>
      <c r="L38" s="13"/>
      <c r="M38" s="13"/>
      <c r="N38" s="13"/>
      <c r="O38" s="13"/>
      <c r="P38" s="13"/>
      <c r="Q38" s="13"/>
      <c r="R38" s="13"/>
    </row>
    <row r="39" spans="3:18" hidden="1">
      <c r="C39" s="13"/>
      <c r="D39" s="13"/>
      <c r="E39" s="13"/>
      <c r="F39" s="13"/>
      <c r="G39" s="13"/>
      <c r="H39" s="13"/>
      <c r="I39" s="13"/>
      <c r="J39" s="13"/>
      <c r="K39" s="13"/>
      <c r="L39" s="13"/>
      <c r="M39" s="13"/>
      <c r="N39" s="13"/>
      <c r="O39" s="13"/>
      <c r="P39" s="13"/>
      <c r="Q39" s="13"/>
      <c r="R39" s="13"/>
    </row>
    <row r="40" spans="3:18" hidden="1">
      <c r="C40" s="13"/>
      <c r="D40" s="13"/>
      <c r="E40" s="13"/>
      <c r="F40" s="13"/>
      <c r="G40" s="13"/>
      <c r="H40" s="13"/>
      <c r="I40" s="13"/>
      <c r="J40" s="13"/>
      <c r="K40" s="13"/>
      <c r="L40" s="13"/>
      <c r="M40" s="13"/>
      <c r="N40" s="13"/>
      <c r="O40" s="13"/>
      <c r="P40" s="13"/>
      <c r="Q40" s="13"/>
      <c r="R40" s="13"/>
    </row>
    <row r="41" spans="3:18" ht="16.5" hidden="1" customHeight="1">
      <c r="C41" s="13"/>
      <c r="D41" s="13"/>
      <c r="E41" s="13"/>
      <c r="F41" s="13"/>
      <c r="G41" s="13"/>
      <c r="H41" s="13"/>
      <c r="I41" s="13"/>
      <c r="J41" s="13"/>
      <c r="K41" s="13"/>
      <c r="L41" s="13"/>
      <c r="M41" s="13"/>
      <c r="N41" s="13"/>
      <c r="O41" s="13"/>
      <c r="P41" s="13"/>
      <c r="Q41" s="13"/>
      <c r="R41" s="13"/>
    </row>
    <row r="42" spans="3:18" hidden="1">
      <c r="C42" s="13"/>
      <c r="D42" s="13"/>
      <c r="E42" s="13"/>
      <c r="F42" s="13"/>
      <c r="G42" s="13"/>
      <c r="H42" s="13"/>
      <c r="I42" s="13"/>
      <c r="J42" s="13"/>
      <c r="K42" s="13"/>
      <c r="L42" s="13"/>
      <c r="M42" s="13"/>
      <c r="N42" s="13"/>
      <c r="O42" s="13"/>
      <c r="P42" s="13"/>
      <c r="Q42" s="13"/>
      <c r="R42" s="13"/>
    </row>
    <row r="43" spans="3:18" ht="30" hidden="1" customHeight="1">
      <c r="C43" s="13"/>
      <c r="D43" s="13"/>
      <c r="E43" s="13"/>
      <c r="F43" s="13"/>
      <c r="G43" s="13"/>
      <c r="H43" s="13"/>
      <c r="I43" s="13"/>
      <c r="J43" s="13"/>
      <c r="K43" s="13"/>
      <c r="L43" s="13"/>
      <c r="M43" s="13"/>
      <c r="N43" s="13"/>
      <c r="O43" s="13"/>
      <c r="P43" s="13"/>
      <c r="Q43" s="13"/>
      <c r="R43" s="13"/>
    </row>
    <row r="44" spans="3:18" hidden="1">
      <c r="C44" s="13"/>
      <c r="D44" s="13"/>
      <c r="E44" s="13"/>
      <c r="F44" s="13"/>
      <c r="G44" s="13"/>
      <c r="H44" s="13"/>
      <c r="I44" s="13"/>
      <c r="J44" s="13"/>
      <c r="K44" s="13"/>
      <c r="L44" s="13"/>
      <c r="M44" s="13"/>
      <c r="N44" s="13"/>
      <c r="O44" s="13"/>
      <c r="P44" s="13"/>
      <c r="Q44" s="13"/>
      <c r="R44" s="13"/>
    </row>
    <row r="45" spans="3:18" ht="31.5" hidden="1" customHeight="1">
      <c r="C45" s="13"/>
      <c r="D45" s="13"/>
      <c r="E45" s="13"/>
      <c r="F45" s="13"/>
      <c r="G45" s="13"/>
      <c r="H45" s="13"/>
      <c r="I45" s="13"/>
      <c r="J45" s="13"/>
      <c r="K45" s="13"/>
      <c r="L45" s="13"/>
      <c r="M45" s="13"/>
      <c r="N45" s="13"/>
      <c r="O45" s="13"/>
      <c r="P45" s="13"/>
      <c r="Q45" s="13"/>
      <c r="R45" s="13"/>
    </row>
    <row r="46" spans="3:18" ht="30.75" hidden="1" customHeight="1">
      <c r="C46" s="13"/>
      <c r="D46" s="13"/>
      <c r="E46" s="13"/>
      <c r="F46" s="13"/>
      <c r="G46" s="13"/>
      <c r="H46" s="13"/>
      <c r="I46" s="13"/>
      <c r="J46" s="13"/>
      <c r="K46" s="13"/>
      <c r="L46" s="13"/>
      <c r="M46" s="13"/>
      <c r="N46" s="13"/>
      <c r="O46" s="13"/>
      <c r="P46" s="13"/>
      <c r="Q46" s="13"/>
      <c r="R46" s="13"/>
    </row>
    <row r="47" spans="3:18" ht="57.75" hidden="1" customHeight="1">
      <c r="C47" s="13"/>
      <c r="D47" s="13"/>
      <c r="E47" s="13"/>
      <c r="F47" s="13"/>
      <c r="G47" s="13"/>
      <c r="H47" s="13"/>
      <c r="I47" s="13"/>
      <c r="J47" s="13"/>
      <c r="K47" s="13"/>
      <c r="L47" s="13"/>
      <c r="M47" s="13"/>
      <c r="N47" s="13"/>
      <c r="O47" s="13"/>
      <c r="P47" s="13"/>
      <c r="Q47" s="13"/>
      <c r="R47" s="13"/>
    </row>
    <row r="48" spans="3:18" ht="27.75" hidden="1" customHeight="1">
      <c r="C48" s="13"/>
      <c r="D48" s="13"/>
      <c r="E48" s="13"/>
      <c r="F48" s="13"/>
      <c r="G48" s="13"/>
      <c r="H48" s="13"/>
      <c r="I48" s="13"/>
      <c r="J48" s="13"/>
      <c r="K48" s="13"/>
      <c r="L48" s="13"/>
      <c r="M48" s="13"/>
      <c r="N48" s="13"/>
      <c r="O48" s="13"/>
      <c r="P48" s="13"/>
      <c r="Q48" s="13"/>
      <c r="R48" s="13"/>
    </row>
    <row r="49" spans="3:18" ht="29.15" hidden="1" customHeight="1">
      <c r="C49" s="13"/>
      <c r="D49" s="13"/>
      <c r="E49" s="13"/>
      <c r="F49" s="13"/>
      <c r="G49" s="13"/>
      <c r="H49" s="13"/>
      <c r="I49" s="13"/>
      <c r="J49" s="13"/>
      <c r="K49" s="13"/>
      <c r="L49" s="13"/>
      <c r="M49" s="13"/>
      <c r="N49" s="13"/>
      <c r="O49" s="13"/>
      <c r="P49" s="13"/>
      <c r="Q49" s="13"/>
      <c r="R49" s="13"/>
    </row>
    <row r="50" spans="3:18" ht="30.75" hidden="1" customHeight="1">
      <c r="C50" s="13"/>
      <c r="D50" s="13"/>
      <c r="E50" s="13"/>
      <c r="F50" s="13"/>
      <c r="G50" s="13"/>
      <c r="H50" s="13"/>
      <c r="I50" s="13"/>
      <c r="J50" s="13"/>
      <c r="K50" s="13"/>
      <c r="L50" s="13"/>
      <c r="M50" s="13"/>
      <c r="N50" s="13"/>
      <c r="O50" s="13"/>
      <c r="P50" s="13"/>
      <c r="Q50" s="13"/>
      <c r="R50" s="13"/>
    </row>
    <row r="51" spans="3:18" ht="42" hidden="1" customHeight="1">
      <c r="C51" s="13"/>
      <c r="D51" s="13"/>
      <c r="E51" s="13"/>
      <c r="F51" s="13"/>
      <c r="G51" s="13"/>
      <c r="H51" s="13"/>
      <c r="I51" s="13"/>
      <c r="J51" s="13"/>
      <c r="K51" s="13"/>
      <c r="L51" s="13"/>
      <c r="M51" s="13"/>
      <c r="N51" s="13"/>
      <c r="O51" s="13"/>
      <c r="P51" s="13"/>
      <c r="Q51" s="13"/>
      <c r="R51" s="13"/>
    </row>
    <row r="52" spans="3:18" ht="35.15" hidden="1" customHeight="1">
      <c r="C52" s="13"/>
      <c r="D52" s="13"/>
      <c r="E52" s="13"/>
      <c r="F52" s="13"/>
      <c r="G52" s="13"/>
      <c r="H52" s="13"/>
      <c r="I52" s="13"/>
      <c r="J52" s="13"/>
      <c r="K52" s="13"/>
      <c r="L52" s="13"/>
      <c r="M52" s="13"/>
      <c r="N52" s="13"/>
      <c r="O52" s="13"/>
      <c r="P52" s="13"/>
      <c r="Q52" s="13"/>
      <c r="R52" s="13"/>
    </row>
    <row r="53" spans="3:18" ht="18.75" hidden="1" customHeight="1">
      <c r="C53" s="13"/>
      <c r="D53" s="13"/>
      <c r="E53" s="13"/>
      <c r="F53" s="13"/>
      <c r="G53" s="13"/>
      <c r="H53" s="13"/>
      <c r="I53" s="13"/>
      <c r="J53" s="13"/>
      <c r="K53" s="13"/>
      <c r="L53" s="13"/>
      <c r="M53" s="13"/>
      <c r="N53" s="13"/>
      <c r="O53" s="13"/>
      <c r="P53" s="13"/>
      <c r="Q53" s="13"/>
      <c r="R53" s="13"/>
    </row>
    <row r="54" spans="3:18" ht="54" hidden="1" customHeight="1">
      <c r="C54" s="13"/>
      <c r="D54" s="13"/>
      <c r="E54" s="13"/>
      <c r="F54" s="13"/>
      <c r="G54" s="13"/>
      <c r="H54" s="13"/>
      <c r="I54" s="13"/>
      <c r="J54" s="13"/>
      <c r="K54" s="13"/>
      <c r="L54" s="13"/>
      <c r="M54" s="13"/>
      <c r="N54" s="13"/>
      <c r="O54" s="13"/>
      <c r="P54" s="13"/>
      <c r="Q54" s="13"/>
      <c r="R54" s="13"/>
    </row>
    <row r="55" spans="3:18" hidden="1">
      <c r="C55" s="13"/>
      <c r="D55" s="13"/>
      <c r="E55" s="13"/>
      <c r="F55" s="13"/>
      <c r="G55" s="13"/>
      <c r="H55" s="13"/>
      <c r="I55" s="13"/>
      <c r="J55" s="13"/>
      <c r="K55" s="13"/>
      <c r="L55" s="13"/>
      <c r="M55" s="13"/>
      <c r="N55" s="13"/>
      <c r="O55" s="13"/>
      <c r="P55" s="13"/>
      <c r="Q55" s="13"/>
      <c r="R55" s="13"/>
    </row>
    <row r="56" spans="3:18" hidden="1">
      <c r="C56" s="13"/>
      <c r="D56" s="13"/>
      <c r="E56" s="13"/>
      <c r="F56" s="13"/>
      <c r="G56" s="13"/>
      <c r="H56" s="13"/>
      <c r="I56" s="13"/>
      <c r="J56" s="13"/>
      <c r="K56" s="13"/>
      <c r="L56" s="13"/>
      <c r="M56" s="13"/>
      <c r="N56" s="13"/>
      <c r="O56" s="13"/>
      <c r="P56" s="13"/>
      <c r="Q56" s="13"/>
      <c r="R56" s="13"/>
    </row>
    <row r="57" spans="3:18" ht="32.25" hidden="1" customHeight="1">
      <c r="C57" s="13"/>
      <c r="D57" s="13"/>
      <c r="E57" s="13"/>
      <c r="F57" s="13"/>
      <c r="G57" s="13"/>
      <c r="H57" s="13"/>
      <c r="I57" s="13"/>
      <c r="J57" s="13"/>
      <c r="K57" s="13"/>
      <c r="L57" s="13"/>
      <c r="M57" s="13"/>
      <c r="N57" s="13"/>
      <c r="O57" s="13"/>
      <c r="P57" s="13"/>
      <c r="Q57" s="13"/>
      <c r="R57" s="13"/>
    </row>
    <row r="58" spans="3:18" hidden="1">
      <c r="C58" s="13"/>
      <c r="D58" s="13"/>
      <c r="E58" s="13"/>
      <c r="F58" s="13"/>
      <c r="G58" s="13"/>
      <c r="H58" s="13"/>
      <c r="I58" s="13"/>
      <c r="J58" s="13"/>
      <c r="K58" s="13"/>
      <c r="L58" s="13"/>
      <c r="M58" s="13"/>
      <c r="N58" s="13"/>
      <c r="O58" s="13"/>
      <c r="P58" s="13"/>
      <c r="Q58" s="13"/>
      <c r="R58" s="13"/>
    </row>
    <row r="59" spans="3:18" hidden="1">
      <c r="C59" s="13"/>
      <c r="D59" s="13"/>
      <c r="E59" s="13"/>
      <c r="F59" s="13"/>
      <c r="G59" s="13"/>
      <c r="H59" s="13"/>
      <c r="I59" s="13"/>
      <c r="J59" s="13"/>
      <c r="K59" s="13"/>
      <c r="L59" s="13"/>
      <c r="M59" s="13"/>
      <c r="N59" s="13"/>
      <c r="O59" s="13"/>
      <c r="P59" s="13"/>
      <c r="Q59" s="13"/>
      <c r="R59" s="13"/>
    </row>
    <row r="60" spans="3:18" hidden="1">
      <c r="C60" s="13"/>
      <c r="D60" s="13"/>
      <c r="E60" s="13"/>
      <c r="F60" s="13"/>
      <c r="G60" s="13"/>
      <c r="H60" s="13"/>
      <c r="I60" s="13"/>
      <c r="J60" s="13"/>
      <c r="K60" s="13"/>
      <c r="L60" s="13"/>
      <c r="M60" s="13"/>
      <c r="N60" s="13"/>
      <c r="O60" s="13"/>
      <c r="P60" s="13"/>
      <c r="Q60" s="13"/>
      <c r="R60" s="13"/>
    </row>
    <row r="61" spans="3:18" hidden="1">
      <c r="C61" s="13"/>
      <c r="D61" s="13"/>
      <c r="E61" s="13"/>
      <c r="F61" s="13"/>
      <c r="G61" s="13"/>
      <c r="H61" s="13"/>
      <c r="I61" s="13"/>
      <c r="J61" s="13"/>
      <c r="K61" s="13"/>
      <c r="L61" s="13"/>
      <c r="M61" s="13"/>
      <c r="N61" s="13"/>
      <c r="O61" s="13"/>
      <c r="P61" s="13"/>
      <c r="Q61" s="13"/>
      <c r="R61" s="13"/>
    </row>
    <row r="62" spans="3:18" hidden="1">
      <c r="C62" s="13"/>
      <c r="D62" s="13"/>
      <c r="E62" s="13"/>
      <c r="F62" s="13"/>
      <c r="G62" s="13"/>
      <c r="H62" s="13"/>
      <c r="I62" s="13"/>
      <c r="J62" s="13"/>
      <c r="K62" s="13"/>
      <c r="L62" s="13"/>
      <c r="M62" s="13"/>
      <c r="N62" s="13"/>
      <c r="O62" s="13"/>
      <c r="P62" s="13"/>
      <c r="Q62" s="13"/>
      <c r="R62" s="13"/>
    </row>
    <row r="63" spans="3:18" hidden="1">
      <c r="C63" s="13"/>
      <c r="D63" s="13"/>
      <c r="E63" s="13"/>
      <c r="F63" s="13"/>
      <c r="G63" s="13"/>
      <c r="H63" s="13"/>
      <c r="I63" s="13"/>
      <c r="J63" s="13"/>
      <c r="K63" s="13"/>
      <c r="L63" s="13"/>
      <c r="M63" s="13"/>
      <c r="N63" s="13"/>
      <c r="O63" s="13"/>
      <c r="P63" s="13"/>
      <c r="Q63" s="13"/>
      <c r="R63" s="13"/>
    </row>
    <row r="64" spans="3:18" ht="30.75" hidden="1" customHeight="1">
      <c r="C64" s="13"/>
      <c r="D64" s="13"/>
      <c r="E64" s="13"/>
      <c r="F64" s="13"/>
      <c r="G64" s="13"/>
      <c r="H64" s="13"/>
      <c r="I64" s="13"/>
      <c r="J64" s="13"/>
      <c r="K64" s="13"/>
      <c r="L64" s="13"/>
      <c r="M64" s="13"/>
      <c r="N64" s="13"/>
      <c r="O64" s="13"/>
      <c r="P64" s="13"/>
      <c r="Q64" s="13"/>
      <c r="R64" s="13"/>
    </row>
    <row r="65" spans="3:18" ht="44.15" hidden="1" customHeight="1">
      <c r="C65" s="13"/>
      <c r="D65" s="13"/>
      <c r="E65" s="13"/>
      <c r="F65" s="13"/>
      <c r="G65" s="13"/>
      <c r="H65" s="13"/>
      <c r="I65" s="13"/>
      <c r="J65" s="13"/>
      <c r="K65" s="13"/>
      <c r="L65" s="13"/>
      <c r="M65" s="13"/>
      <c r="N65" s="13"/>
      <c r="O65" s="13"/>
      <c r="P65" s="13"/>
      <c r="Q65" s="13"/>
      <c r="R65" s="13"/>
    </row>
    <row r="66" spans="3:18" ht="33" hidden="1" customHeight="1">
      <c r="C66" s="13"/>
      <c r="D66" s="13"/>
      <c r="E66" s="13"/>
      <c r="F66" s="13"/>
      <c r="G66" s="13"/>
      <c r="H66" s="13"/>
      <c r="I66" s="13"/>
      <c r="J66" s="13"/>
      <c r="K66" s="13"/>
      <c r="L66" s="13"/>
      <c r="M66" s="13"/>
      <c r="N66" s="13"/>
      <c r="O66" s="13"/>
      <c r="P66" s="13"/>
      <c r="Q66" s="13"/>
      <c r="R66" s="13"/>
    </row>
    <row r="67" spans="3:18" ht="19.5" hidden="1" customHeight="1">
      <c r="C67" s="13"/>
      <c r="D67" s="13"/>
      <c r="E67" s="13"/>
      <c r="F67" s="13"/>
      <c r="G67" s="13"/>
      <c r="H67" s="13"/>
      <c r="I67" s="13"/>
      <c r="J67" s="13"/>
      <c r="K67" s="13"/>
      <c r="L67" s="13"/>
      <c r="M67" s="13"/>
      <c r="N67" s="13"/>
      <c r="O67" s="13"/>
      <c r="P67" s="13"/>
      <c r="Q67" s="13"/>
      <c r="R67" s="13"/>
    </row>
    <row r="68" spans="3:18" ht="15" hidden="1" customHeight="1">
      <c r="C68" s="13"/>
      <c r="D68" s="13"/>
      <c r="E68" s="13"/>
      <c r="F68" s="13"/>
      <c r="G68" s="13"/>
      <c r="H68" s="13"/>
      <c r="I68" s="13"/>
      <c r="J68" s="13"/>
      <c r="K68" s="13"/>
      <c r="L68" s="13"/>
      <c r="M68" s="13"/>
      <c r="N68" s="13"/>
      <c r="O68" s="13"/>
      <c r="P68" s="13"/>
      <c r="Q68" s="13"/>
      <c r="R68" s="13"/>
    </row>
    <row r="69" spans="3:18" ht="21" hidden="1" customHeight="1">
      <c r="C69" s="13"/>
      <c r="D69" s="13"/>
      <c r="E69" s="13"/>
      <c r="F69" s="13"/>
      <c r="G69" s="13"/>
      <c r="H69" s="13"/>
      <c r="I69" s="13"/>
      <c r="J69" s="13"/>
      <c r="K69" s="13"/>
      <c r="L69" s="13"/>
      <c r="M69" s="13"/>
      <c r="N69" s="13"/>
      <c r="O69" s="13"/>
      <c r="P69" s="13"/>
      <c r="Q69" s="13"/>
      <c r="R69" s="13"/>
    </row>
    <row r="70" spans="3:18" hidden="1">
      <c r="C70" s="13"/>
      <c r="D70" s="13"/>
      <c r="E70" s="13"/>
      <c r="F70" s="13"/>
      <c r="G70" s="13"/>
      <c r="H70" s="13"/>
      <c r="I70" s="13"/>
      <c r="J70" s="13"/>
      <c r="K70" s="13"/>
      <c r="L70" s="13"/>
      <c r="M70" s="13"/>
      <c r="N70" s="13"/>
      <c r="O70" s="13"/>
      <c r="P70" s="13"/>
      <c r="Q70" s="13"/>
      <c r="R70" s="13"/>
    </row>
    <row r="71" spans="3:18" hidden="1">
      <c r="C71" s="13"/>
      <c r="D71" s="13"/>
      <c r="E71" s="13"/>
      <c r="F71" s="13"/>
      <c r="G71" s="13"/>
      <c r="H71" s="13"/>
      <c r="I71" s="13"/>
      <c r="J71" s="13"/>
      <c r="K71" s="13"/>
      <c r="L71" s="13"/>
      <c r="M71" s="13"/>
      <c r="N71" s="13"/>
      <c r="O71" s="13"/>
      <c r="P71" s="13"/>
      <c r="Q71" s="13"/>
      <c r="R71" s="13"/>
    </row>
    <row r="72" spans="3:18" hidden="1">
      <c r="C72" s="13"/>
      <c r="D72" s="13"/>
      <c r="E72" s="13"/>
      <c r="F72" s="13"/>
      <c r="G72" s="13"/>
      <c r="H72" s="13"/>
      <c r="I72" s="13"/>
      <c r="J72" s="13"/>
      <c r="K72" s="13"/>
      <c r="L72" s="13"/>
      <c r="M72" s="13"/>
      <c r="N72" s="13"/>
      <c r="O72" s="13"/>
      <c r="P72" s="13"/>
      <c r="Q72" s="13"/>
      <c r="R72" s="13"/>
    </row>
    <row r="73" spans="3:18" hidden="1">
      <c r="C73" s="13"/>
      <c r="D73" s="13"/>
      <c r="E73" s="13"/>
      <c r="F73" s="13"/>
      <c r="G73" s="13"/>
      <c r="H73" s="13"/>
      <c r="I73" s="13"/>
      <c r="J73" s="13"/>
      <c r="K73" s="13"/>
      <c r="L73" s="13"/>
      <c r="M73" s="13"/>
      <c r="N73" s="13"/>
      <c r="O73" s="13"/>
      <c r="P73" s="13"/>
      <c r="Q73" s="13"/>
      <c r="R73" s="13"/>
    </row>
    <row r="74" spans="3:18" hidden="1">
      <c r="C74" s="13"/>
      <c r="D74" s="13"/>
      <c r="E74" s="13"/>
      <c r="F74" s="13"/>
      <c r="G74" s="13"/>
      <c r="H74" s="13"/>
      <c r="I74" s="13"/>
      <c r="J74" s="13"/>
      <c r="K74" s="13"/>
      <c r="L74" s="13"/>
      <c r="M74" s="13"/>
      <c r="N74" s="13"/>
      <c r="O74" s="13"/>
      <c r="P74" s="13"/>
      <c r="Q74" s="13"/>
      <c r="R74" s="13"/>
    </row>
    <row r="75" spans="3:18" hidden="1">
      <c r="C75" s="13"/>
      <c r="D75" s="13"/>
      <c r="E75" s="13"/>
      <c r="F75" s="13"/>
      <c r="G75" s="13"/>
      <c r="H75" s="13"/>
      <c r="I75" s="13"/>
      <c r="J75" s="13"/>
      <c r="K75" s="13"/>
      <c r="L75" s="13"/>
      <c r="M75" s="13"/>
      <c r="N75" s="13"/>
      <c r="O75" s="13"/>
      <c r="P75" s="13"/>
      <c r="Q75" s="13"/>
      <c r="R75" s="13"/>
    </row>
    <row r="76" spans="3:18" hidden="1">
      <c r="C76" s="13"/>
      <c r="D76" s="13"/>
      <c r="E76" s="13"/>
      <c r="F76" s="13"/>
      <c r="G76" s="13"/>
      <c r="H76" s="13"/>
      <c r="I76" s="13"/>
      <c r="J76" s="13"/>
      <c r="K76" s="13"/>
      <c r="L76" s="13"/>
      <c r="M76" s="13"/>
      <c r="N76" s="13"/>
      <c r="O76" s="13"/>
      <c r="P76" s="13"/>
      <c r="Q76" s="13"/>
      <c r="R76" s="13"/>
    </row>
    <row r="77" spans="3:18" hidden="1">
      <c r="C77" s="13"/>
      <c r="D77" s="13"/>
      <c r="E77" s="13"/>
      <c r="F77" s="13"/>
      <c r="G77" s="13"/>
      <c r="H77" s="13"/>
      <c r="I77" s="13"/>
      <c r="J77" s="13"/>
      <c r="K77" s="13"/>
      <c r="L77" s="13"/>
      <c r="M77" s="13"/>
      <c r="N77" s="13"/>
      <c r="O77" s="13"/>
      <c r="P77" s="13"/>
      <c r="Q77" s="13"/>
      <c r="R77" s="13"/>
    </row>
    <row r="78" spans="3:18" hidden="1">
      <c r="C78" s="13"/>
      <c r="D78" s="13"/>
      <c r="E78" s="13"/>
      <c r="F78" s="13"/>
      <c r="G78" s="13"/>
      <c r="H78" s="13"/>
      <c r="I78" s="13"/>
      <c r="J78" s="13"/>
      <c r="K78" s="13"/>
      <c r="L78" s="13"/>
      <c r="M78" s="13"/>
      <c r="N78" s="13"/>
      <c r="O78" s="13"/>
      <c r="P78" s="13"/>
      <c r="Q78" s="13"/>
      <c r="R78" s="13"/>
    </row>
    <row r="79" spans="3:18" hidden="1">
      <c r="C79" s="13"/>
      <c r="D79" s="13"/>
      <c r="E79" s="13"/>
      <c r="F79" s="13"/>
      <c r="G79" s="13"/>
      <c r="H79" s="13"/>
      <c r="I79" s="13"/>
      <c r="J79" s="13"/>
      <c r="K79" s="13"/>
      <c r="L79" s="13"/>
      <c r="M79" s="13"/>
      <c r="N79" s="13"/>
      <c r="O79" s="13"/>
      <c r="P79" s="13"/>
      <c r="Q79" s="13"/>
      <c r="R79" s="13"/>
    </row>
    <row r="80" spans="3:18" hidden="1">
      <c r="C80" s="13"/>
      <c r="D80" s="13"/>
      <c r="E80" s="13"/>
      <c r="F80" s="13"/>
      <c r="G80" s="13"/>
      <c r="H80" s="13"/>
      <c r="I80" s="13"/>
      <c r="J80" s="13"/>
      <c r="K80" s="13"/>
      <c r="L80" s="13"/>
      <c r="M80" s="13"/>
      <c r="N80" s="13"/>
      <c r="O80" s="13"/>
      <c r="P80" s="13"/>
      <c r="Q80" s="13"/>
      <c r="R80" s="13"/>
    </row>
    <row r="81" spans="3:18" hidden="1">
      <c r="C81" s="13"/>
      <c r="D81" s="13"/>
      <c r="E81" s="13"/>
      <c r="F81" s="13"/>
      <c r="G81" s="13"/>
      <c r="H81" s="13"/>
      <c r="I81" s="13"/>
      <c r="J81" s="13"/>
      <c r="K81" s="13"/>
      <c r="L81" s="13"/>
      <c r="M81" s="13"/>
      <c r="N81" s="13"/>
      <c r="O81" s="13"/>
      <c r="P81" s="13"/>
      <c r="Q81" s="13"/>
      <c r="R81" s="13"/>
    </row>
    <row r="82" spans="3:18" hidden="1">
      <c r="C82" s="13"/>
      <c r="D82" s="13"/>
      <c r="E82" s="13"/>
      <c r="F82" s="13"/>
      <c r="G82" s="13"/>
      <c r="H82" s="13"/>
      <c r="I82" s="13"/>
      <c r="J82" s="13"/>
      <c r="K82" s="13"/>
      <c r="L82" s="13"/>
      <c r="M82" s="13"/>
      <c r="N82" s="13"/>
      <c r="O82" s="13"/>
      <c r="P82" s="13"/>
      <c r="Q82" s="13"/>
      <c r="R82" s="13"/>
    </row>
    <row r="83" spans="3:18" hidden="1">
      <c r="C83" s="13"/>
      <c r="D83" s="13"/>
      <c r="E83" s="13"/>
      <c r="F83" s="13"/>
      <c r="G83" s="13"/>
      <c r="H83" s="13"/>
      <c r="I83" s="13"/>
      <c r="J83" s="13"/>
      <c r="K83" s="13"/>
      <c r="L83" s="13"/>
      <c r="M83" s="13"/>
      <c r="N83" s="13"/>
      <c r="O83" s="13"/>
      <c r="P83" s="13"/>
      <c r="Q83" s="13"/>
      <c r="R83" s="13"/>
    </row>
    <row r="84" spans="3:18" hidden="1">
      <c r="C84" s="13"/>
      <c r="D84" s="13"/>
      <c r="E84" s="13"/>
      <c r="F84" s="13"/>
      <c r="G84" s="13"/>
      <c r="H84" s="13"/>
      <c r="I84" s="13"/>
      <c r="J84" s="13"/>
      <c r="K84" s="13"/>
      <c r="L84" s="13"/>
      <c r="M84" s="13"/>
      <c r="N84" s="13"/>
      <c r="O84" s="13"/>
      <c r="P84" s="13"/>
      <c r="Q84" s="13"/>
      <c r="R84" s="13"/>
    </row>
    <row r="85" spans="3:18" hidden="1">
      <c r="C85" s="13"/>
      <c r="D85" s="13"/>
      <c r="E85" s="13"/>
      <c r="F85" s="13"/>
      <c r="G85" s="13"/>
      <c r="H85" s="13"/>
      <c r="I85" s="13"/>
      <c r="J85" s="13"/>
      <c r="K85" s="13"/>
      <c r="L85" s="13"/>
      <c r="M85" s="13"/>
      <c r="N85" s="13"/>
      <c r="O85" s="13"/>
      <c r="P85" s="13"/>
      <c r="Q85" s="13"/>
      <c r="R85" s="13"/>
    </row>
    <row r="86" spans="3:18" hidden="1">
      <c r="C86" s="13"/>
      <c r="D86" s="13"/>
      <c r="E86" s="13"/>
      <c r="F86" s="13"/>
      <c r="G86" s="13"/>
      <c r="H86" s="13"/>
      <c r="I86" s="13"/>
      <c r="J86" s="13"/>
      <c r="K86" s="13"/>
      <c r="L86" s="13"/>
      <c r="M86" s="13"/>
      <c r="N86" s="13"/>
      <c r="O86" s="13"/>
      <c r="P86" s="13"/>
      <c r="Q86" s="13"/>
      <c r="R86" s="13"/>
    </row>
    <row r="87" spans="3:18" hidden="1">
      <c r="C87" s="13"/>
      <c r="D87" s="13"/>
      <c r="E87" s="13"/>
      <c r="F87" s="13"/>
      <c r="G87" s="13"/>
      <c r="H87" s="13"/>
      <c r="I87" s="13"/>
      <c r="J87" s="13"/>
      <c r="K87" s="13"/>
      <c r="L87" s="13"/>
      <c r="M87" s="13"/>
      <c r="N87" s="13"/>
      <c r="O87" s="13"/>
      <c r="P87" s="13"/>
      <c r="Q87" s="13"/>
      <c r="R87" s="13"/>
    </row>
    <row r="88" spans="3:18" hidden="1">
      <c r="C88" s="13"/>
      <c r="D88" s="13"/>
      <c r="E88" s="13"/>
      <c r="F88" s="13"/>
      <c r="G88" s="13"/>
      <c r="H88" s="13"/>
      <c r="I88" s="13"/>
      <c r="J88" s="13"/>
      <c r="K88" s="13"/>
      <c r="L88" s="13"/>
      <c r="M88" s="13"/>
      <c r="N88" s="13"/>
      <c r="O88" s="13"/>
      <c r="P88" s="13"/>
      <c r="Q88" s="13"/>
      <c r="R88" s="13"/>
    </row>
    <row r="89" spans="3:18" hidden="1">
      <c r="C89" s="13"/>
      <c r="D89" s="13"/>
      <c r="E89" s="13"/>
      <c r="F89" s="13"/>
      <c r="G89" s="13"/>
      <c r="H89" s="13"/>
      <c r="I89" s="13"/>
      <c r="J89" s="13"/>
      <c r="K89" s="13"/>
      <c r="L89" s="13"/>
      <c r="M89" s="13"/>
      <c r="N89" s="13"/>
      <c r="O89" s="13"/>
      <c r="P89" s="13"/>
      <c r="Q89" s="13"/>
      <c r="R89" s="13"/>
    </row>
    <row r="90" spans="3:18" hidden="1">
      <c r="C90" s="13"/>
      <c r="D90" s="13"/>
      <c r="E90" s="13"/>
      <c r="F90" s="13"/>
      <c r="G90" s="13"/>
      <c r="H90" s="13"/>
      <c r="I90" s="13"/>
      <c r="J90" s="13"/>
      <c r="K90" s="13"/>
      <c r="L90" s="13"/>
      <c r="M90" s="13"/>
      <c r="N90" s="13"/>
      <c r="O90" s="13"/>
      <c r="P90" s="13"/>
      <c r="Q90" s="13"/>
      <c r="R90" s="13"/>
    </row>
    <row r="91" spans="3:18" hidden="1">
      <c r="C91" s="13"/>
      <c r="D91" s="13"/>
      <c r="E91" s="13"/>
      <c r="F91" s="13"/>
      <c r="G91" s="13"/>
      <c r="H91" s="13"/>
      <c r="I91" s="13"/>
      <c r="J91" s="13"/>
      <c r="K91" s="13"/>
      <c r="L91" s="13"/>
      <c r="M91" s="13"/>
      <c r="N91" s="13"/>
      <c r="O91" s="13"/>
      <c r="P91" s="13"/>
      <c r="Q91" s="13"/>
      <c r="R91" s="13"/>
    </row>
    <row r="92" spans="3:18" hidden="1">
      <c r="C92" s="13"/>
      <c r="D92" s="13"/>
      <c r="E92" s="13"/>
      <c r="F92" s="13"/>
      <c r="G92" s="13"/>
      <c r="H92" s="13"/>
      <c r="I92" s="13"/>
      <c r="J92" s="13"/>
      <c r="K92" s="13"/>
      <c r="L92" s="13"/>
      <c r="M92" s="13"/>
      <c r="N92" s="13"/>
      <c r="O92" s="13"/>
      <c r="P92" s="13"/>
      <c r="Q92" s="13"/>
      <c r="R92" s="13"/>
    </row>
    <row r="93" spans="3:18" hidden="1">
      <c r="C93" s="13"/>
      <c r="D93" s="13"/>
      <c r="E93" s="13"/>
      <c r="F93" s="13"/>
      <c r="G93" s="13"/>
      <c r="H93" s="13"/>
      <c r="I93" s="13"/>
      <c r="J93" s="13"/>
      <c r="K93" s="13"/>
      <c r="L93" s="13"/>
      <c r="M93" s="13"/>
      <c r="N93" s="13"/>
      <c r="O93" s="13"/>
      <c r="P93" s="13"/>
      <c r="Q93" s="13"/>
      <c r="R93" s="13"/>
    </row>
    <row r="94" spans="3:18" hidden="1">
      <c r="C94" s="13"/>
      <c r="D94" s="13"/>
      <c r="E94" s="13"/>
      <c r="F94" s="13"/>
      <c r="G94" s="13"/>
      <c r="H94" s="13"/>
      <c r="I94" s="13"/>
      <c r="J94" s="13"/>
      <c r="K94" s="13"/>
      <c r="L94" s="13"/>
      <c r="M94" s="13"/>
      <c r="N94" s="13"/>
      <c r="O94" s="13"/>
      <c r="P94" s="13"/>
      <c r="Q94" s="13"/>
      <c r="R94" s="13"/>
    </row>
    <row r="95" spans="3:18" hidden="1">
      <c r="C95" s="13"/>
      <c r="D95" s="13"/>
      <c r="E95" s="13"/>
      <c r="F95" s="13"/>
      <c r="G95" s="13"/>
      <c r="H95" s="13"/>
      <c r="I95" s="13"/>
      <c r="J95" s="13"/>
      <c r="K95" s="13"/>
      <c r="L95" s="13"/>
      <c r="M95" s="13"/>
      <c r="N95" s="13"/>
      <c r="O95" s="13"/>
      <c r="P95" s="13"/>
      <c r="Q95" s="13"/>
      <c r="R95" s="13"/>
    </row>
    <row r="96" spans="3:18" hidden="1">
      <c r="C96" s="13"/>
      <c r="D96" s="13"/>
      <c r="E96" s="13"/>
      <c r="F96" s="13"/>
      <c r="G96" s="13"/>
      <c r="H96" s="13"/>
      <c r="I96" s="13"/>
      <c r="J96" s="13"/>
      <c r="K96" s="13"/>
      <c r="L96" s="13"/>
      <c r="M96" s="13"/>
      <c r="N96" s="13"/>
      <c r="O96" s="13"/>
      <c r="P96" s="13"/>
      <c r="Q96" s="13"/>
      <c r="R96" s="13"/>
    </row>
    <row r="97" spans="3:18" hidden="1">
      <c r="C97" s="13"/>
      <c r="D97" s="13"/>
      <c r="E97" s="13"/>
      <c r="F97" s="13"/>
      <c r="G97" s="13"/>
      <c r="H97" s="13"/>
      <c r="I97" s="13"/>
      <c r="J97" s="13"/>
      <c r="K97" s="13"/>
      <c r="L97" s="13"/>
      <c r="M97" s="13"/>
      <c r="N97" s="13"/>
      <c r="O97" s="13"/>
      <c r="P97" s="13"/>
      <c r="Q97" s="13"/>
      <c r="R97" s="13"/>
    </row>
    <row r="98" spans="3:18" hidden="1">
      <c r="C98" s="13"/>
      <c r="D98" s="13"/>
      <c r="E98" s="13"/>
      <c r="F98" s="13"/>
      <c r="G98" s="13"/>
      <c r="H98" s="13"/>
      <c r="I98" s="13"/>
      <c r="J98" s="13"/>
      <c r="K98" s="13"/>
      <c r="L98" s="13"/>
      <c r="M98" s="13"/>
      <c r="N98" s="13"/>
      <c r="O98" s="13"/>
      <c r="P98" s="13"/>
      <c r="Q98" s="13"/>
      <c r="R98" s="13"/>
    </row>
    <row r="99" spans="3:18" hidden="1">
      <c r="C99" s="13"/>
      <c r="D99" s="13"/>
      <c r="E99" s="13"/>
      <c r="F99" s="13"/>
      <c r="G99" s="13"/>
      <c r="H99" s="13"/>
      <c r="I99" s="13"/>
      <c r="J99" s="13"/>
      <c r="K99" s="13"/>
      <c r="L99" s="13"/>
      <c r="M99" s="13"/>
      <c r="N99" s="13"/>
      <c r="O99" s="13"/>
      <c r="P99" s="13"/>
    </row>
    <row r="100" spans="3:18" hidden="1">
      <c r="C100" s="13"/>
      <c r="D100" s="13"/>
      <c r="E100" s="13"/>
      <c r="F100" s="13"/>
      <c r="G100" s="13"/>
      <c r="H100" s="13"/>
      <c r="I100" s="13"/>
      <c r="J100" s="13"/>
      <c r="K100" s="13"/>
      <c r="L100" s="13"/>
      <c r="M100" s="13"/>
      <c r="N100" s="13"/>
      <c r="O100" s="13"/>
      <c r="P100" s="13"/>
    </row>
    <row r="101" spans="3:18" hidden="1">
      <c r="C101" s="13"/>
      <c r="D101" s="13"/>
      <c r="E101" s="13"/>
      <c r="F101" s="13"/>
      <c r="G101" s="13"/>
      <c r="H101" s="13"/>
      <c r="I101" s="13"/>
      <c r="J101" s="13"/>
      <c r="K101" s="13"/>
      <c r="L101" s="13"/>
      <c r="M101" s="13"/>
      <c r="N101" s="13"/>
      <c r="O101" s="13"/>
      <c r="P101" s="13"/>
    </row>
    <row r="102" spans="3:18" hidden="1"/>
    <row r="103" spans="3:18" hidden="1"/>
    <row r="104" spans="3:18" ht="15.75" hidden="1" customHeight="1"/>
    <row r="105" spans="3:18" hidden="1"/>
    <row r="106" spans="3:18" hidden="1"/>
    <row r="107" spans="3:18" hidden="1"/>
    <row r="108" spans="3:18" ht="1.5" customHeight="1"/>
    <row r="109" spans="3:18" hidden="1"/>
    <row r="110" spans="3:18" hidden="1"/>
    <row r="111" spans="3:18" hidden="1"/>
    <row r="112" spans="3:18"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sheetData>
  <mergeCells count="4">
    <mergeCell ref="C6:L6"/>
    <mergeCell ref="D17:K17"/>
    <mergeCell ref="D18:K18"/>
    <mergeCell ref="D19:K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tabSelected="1" topLeftCell="A23" workbookViewId="0">
      <selection activeCell="C8" sqref="C8"/>
    </sheetView>
  </sheetViews>
  <sheetFormatPr defaultColWidth="0" defaultRowHeight="14.5" zeroHeight="1"/>
  <cols>
    <col min="1" max="1" width="2.453125" style="28" customWidth="1"/>
    <col min="2" max="2" width="8" style="32" customWidth="1"/>
    <col min="3" max="3" width="41.54296875" style="32" customWidth="1"/>
    <col min="4" max="4" width="35" style="32" bestFit="1" customWidth="1"/>
    <col min="5" max="5" width="54.7265625" style="32" customWidth="1"/>
    <col min="6" max="6" width="47.26953125" style="32" customWidth="1"/>
    <col min="7" max="7" width="47.7265625" style="32" customWidth="1"/>
    <col min="8" max="8" width="46.7265625" style="32" customWidth="1"/>
    <col min="9" max="9" width="20.26953125" style="32" customWidth="1"/>
    <col min="10" max="10" width="100" style="32" customWidth="1"/>
    <col min="11" max="11" width="69" style="32" customWidth="1"/>
    <col min="12" max="12" width="16.7265625" style="32" customWidth="1"/>
    <col min="13" max="13" width="76.7265625" style="32" customWidth="1"/>
    <col min="14" max="14" width="58.26953125" style="32" customWidth="1"/>
    <col min="15" max="15" width="19" style="32" customWidth="1"/>
    <col min="16" max="18" width="0" style="32" hidden="1" customWidth="1"/>
    <col min="19" max="16384" width="9.26953125" style="32" hidden="1"/>
  </cols>
  <sheetData>
    <row r="1" spans="1:16" s="28" customFormat="1" ht="9" customHeight="1" thickBot="1">
      <c r="A1" s="26"/>
      <c r="B1" s="26"/>
      <c r="C1" s="26"/>
      <c r="D1" s="26"/>
      <c r="E1" s="26"/>
      <c r="F1" s="26"/>
      <c r="G1" s="26"/>
      <c r="H1" s="26"/>
      <c r="I1" s="26"/>
      <c r="J1" s="26"/>
      <c r="K1" s="26"/>
      <c r="L1" s="26"/>
      <c r="M1" s="26"/>
      <c r="N1" s="26"/>
      <c r="O1" s="27"/>
      <c r="P1" s="27"/>
    </row>
    <row r="2" spans="1:16" ht="33.75" customHeight="1">
      <c r="A2" s="26"/>
      <c r="B2" s="501" t="s">
        <v>15</v>
      </c>
      <c r="C2" s="502"/>
      <c r="D2" s="502"/>
      <c r="E2" s="502"/>
      <c r="F2" s="502"/>
      <c r="G2" s="502"/>
      <c r="H2" s="502"/>
      <c r="I2" s="502"/>
      <c r="J2" s="502"/>
      <c r="K2" s="29"/>
      <c r="L2" s="29"/>
      <c r="M2" s="29"/>
      <c r="N2" s="30"/>
      <c r="O2" s="31"/>
      <c r="P2" s="31"/>
    </row>
    <row r="3" spans="1:16" ht="30" customHeight="1">
      <c r="A3" s="33"/>
      <c r="B3" s="34" t="s">
        <v>16</v>
      </c>
      <c r="C3" s="35" t="s">
        <v>17</v>
      </c>
      <c r="D3" s="35"/>
      <c r="E3" s="35"/>
      <c r="F3" s="35"/>
      <c r="G3" s="35"/>
      <c r="H3" s="35"/>
      <c r="I3" s="35"/>
      <c r="J3" s="35"/>
      <c r="K3" s="35"/>
      <c r="L3" s="35"/>
      <c r="M3" s="35"/>
      <c r="N3" s="36"/>
      <c r="O3" s="31"/>
      <c r="P3" s="31"/>
    </row>
    <row r="4" spans="1:16" ht="31.9" customHeight="1">
      <c r="A4" s="33"/>
      <c r="B4" s="37" t="s">
        <v>18</v>
      </c>
      <c r="C4" s="38" t="s">
        <v>19</v>
      </c>
      <c r="D4" s="39"/>
      <c r="E4" s="3"/>
      <c r="F4" s="3"/>
      <c r="G4" s="3"/>
      <c r="H4" s="3"/>
      <c r="I4" s="3"/>
      <c r="J4" s="3"/>
      <c r="K4" s="3"/>
      <c r="L4" s="3"/>
      <c r="M4" s="3"/>
      <c r="N4" s="40"/>
      <c r="O4" s="31"/>
    </row>
    <row r="5" spans="1:16" ht="20.25" customHeight="1" thickBot="1">
      <c r="A5" s="26"/>
      <c r="B5" s="41"/>
      <c r="C5" s="42" t="s">
        <v>20</v>
      </c>
      <c r="D5" s="43"/>
      <c r="E5" s="3"/>
      <c r="F5" s="3"/>
      <c r="G5" s="3"/>
      <c r="H5" s="3"/>
      <c r="I5" s="3"/>
      <c r="J5" s="3"/>
      <c r="K5" s="3"/>
      <c r="L5" s="3"/>
      <c r="M5" s="3"/>
      <c r="N5" s="40"/>
      <c r="O5" s="31"/>
    </row>
    <row r="6" spans="1:16" ht="24" customHeight="1" thickBot="1">
      <c r="A6" s="26"/>
      <c r="B6" s="44"/>
      <c r="C6" s="45" t="s">
        <v>21</v>
      </c>
      <c r="D6" s="46"/>
      <c r="E6" s="3"/>
      <c r="F6" s="3"/>
      <c r="G6" s="3"/>
      <c r="H6" s="3"/>
      <c r="I6" s="3"/>
      <c r="J6" s="3"/>
      <c r="K6" s="3"/>
      <c r="L6" s="3"/>
      <c r="M6" s="3"/>
      <c r="N6" s="40"/>
      <c r="O6" s="31"/>
    </row>
    <row r="7" spans="1:16" ht="28.15" customHeight="1">
      <c r="A7" s="26"/>
      <c r="B7" s="47" t="s">
        <v>22</v>
      </c>
      <c r="C7" s="48" t="s">
        <v>23</v>
      </c>
      <c r="D7" s="49"/>
      <c r="E7" s="3"/>
      <c r="F7" s="3"/>
      <c r="G7" s="3"/>
      <c r="H7" s="3"/>
      <c r="I7" s="3"/>
      <c r="J7" s="3"/>
      <c r="K7" s="3"/>
      <c r="L7" s="3"/>
      <c r="M7" s="3"/>
      <c r="N7" s="40"/>
      <c r="O7" s="31"/>
    </row>
    <row r="8" spans="1:16" ht="18" customHeight="1" thickBot="1">
      <c r="A8" s="26"/>
      <c r="B8" s="47"/>
      <c r="C8" s="42" t="s">
        <v>24</v>
      </c>
      <c r="D8" s="49"/>
      <c r="E8" s="3"/>
      <c r="F8" s="3"/>
      <c r="G8" s="3"/>
      <c r="H8" s="3"/>
      <c r="I8" s="3"/>
      <c r="J8" s="3"/>
      <c r="K8" s="3"/>
      <c r="L8" s="3"/>
      <c r="M8" s="3"/>
      <c r="N8" s="40"/>
      <c r="O8" s="31"/>
    </row>
    <row r="9" spans="1:16" ht="24" customHeight="1" thickBot="1">
      <c r="A9" s="26"/>
      <c r="B9" s="44"/>
      <c r="C9" s="50" t="s">
        <v>25</v>
      </c>
      <c r="D9" s="51"/>
      <c r="E9" s="3"/>
      <c r="F9" s="3"/>
      <c r="G9" s="3"/>
      <c r="H9" s="3"/>
      <c r="I9" s="3"/>
      <c r="J9" s="3"/>
      <c r="K9" s="3"/>
      <c r="L9" s="3"/>
      <c r="M9" s="3"/>
      <c r="N9" s="40"/>
      <c r="O9" s="31"/>
    </row>
    <row r="10" spans="1:16" ht="28.5" customHeight="1">
      <c r="A10" s="26"/>
      <c r="B10" s="47" t="s">
        <v>26</v>
      </c>
      <c r="C10" s="38" t="s">
        <v>27</v>
      </c>
      <c r="D10" s="49"/>
      <c r="E10" s="3"/>
      <c r="F10" s="3"/>
      <c r="G10" s="3"/>
      <c r="H10" s="3"/>
      <c r="I10" s="3"/>
      <c r="J10" s="3"/>
      <c r="K10" s="3"/>
      <c r="L10" s="3"/>
      <c r="M10" s="3"/>
      <c r="N10" s="40"/>
      <c r="O10" s="31"/>
    </row>
    <row r="11" spans="1:16" ht="24" customHeight="1">
      <c r="A11" s="26"/>
      <c r="B11" s="44"/>
      <c r="C11" s="52">
        <f>9600+250</f>
        <v>9850</v>
      </c>
      <c r="D11" s="53" t="s">
        <v>28</v>
      </c>
      <c r="E11" s="3"/>
      <c r="F11" s="3"/>
      <c r="G11" s="3"/>
      <c r="H11" s="3"/>
      <c r="I11" s="3"/>
      <c r="J11" s="3"/>
      <c r="K11" s="3"/>
      <c r="L11" s="3"/>
      <c r="M11" s="3"/>
      <c r="N11" s="40"/>
      <c r="O11" s="31"/>
    </row>
    <row r="12" spans="1:16" ht="28.5" customHeight="1">
      <c r="A12" s="26"/>
      <c r="B12" s="47" t="s">
        <v>29</v>
      </c>
      <c r="C12" s="38" t="s">
        <v>30</v>
      </c>
      <c r="D12" s="49"/>
      <c r="E12" s="3"/>
      <c r="F12" s="3"/>
      <c r="G12" s="3"/>
      <c r="H12" s="3"/>
      <c r="I12" s="3"/>
      <c r="J12" s="3"/>
      <c r="K12" s="3"/>
      <c r="L12" s="3"/>
      <c r="M12" s="3"/>
      <c r="N12" s="40"/>
      <c r="O12" s="31"/>
    </row>
    <row r="13" spans="1:16" ht="35.25" customHeight="1" thickBot="1">
      <c r="A13" s="26"/>
      <c r="B13" s="54"/>
      <c r="C13" s="503" t="s">
        <v>31</v>
      </c>
      <c r="D13" s="504"/>
      <c r="E13" s="504"/>
      <c r="F13" s="504"/>
      <c r="G13" s="3"/>
      <c r="H13" s="3"/>
      <c r="I13" s="3"/>
      <c r="J13" s="3"/>
      <c r="K13" s="3"/>
      <c r="L13" s="3"/>
      <c r="M13" s="3"/>
      <c r="N13" s="40"/>
      <c r="O13" s="31"/>
    </row>
    <row r="14" spans="1:16" ht="19.149999999999999" customHeight="1">
      <c r="A14" s="26"/>
      <c r="B14" s="54"/>
      <c r="C14" s="55" t="s">
        <v>32</v>
      </c>
      <c r="D14" s="56" t="s">
        <v>33</v>
      </c>
      <c r="E14" s="56" t="s">
        <v>34</v>
      </c>
      <c r="F14" s="57" t="s">
        <v>35</v>
      </c>
      <c r="G14" s="3"/>
      <c r="H14" s="3"/>
      <c r="I14" s="3"/>
      <c r="J14" s="3"/>
      <c r="K14" s="3"/>
      <c r="L14" s="3"/>
      <c r="M14" s="3"/>
      <c r="N14" s="40"/>
      <c r="O14" s="31"/>
    </row>
    <row r="15" spans="1:16" ht="14.25" customHeight="1">
      <c r="A15" s="26"/>
      <c r="B15" s="54"/>
      <c r="C15" s="58" t="s">
        <v>36</v>
      </c>
      <c r="D15" s="59" t="s">
        <v>37</v>
      </c>
      <c r="E15" s="60">
        <v>276000</v>
      </c>
      <c r="F15" s="61"/>
      <c r="G15" s="3"/>
      <c r="H15" s="3"/>
      <c r="I15" s="3"/>
      <c r="J15" s="3"/>
      <c r="K15" s="3"/>
      <c r="L15" s="3"/>
      <c r="M15" s="3"/>
      <c r="N15" s="40"/>
      <c r="O15" s="31"/>
    </row>
    <row r="16" spans="1:16" ht="14.25" customHeight="1">
      <c r="A16" s="26"/>
      <c r="B16" s="54"/>
      <c r="C16" s="58" t="s">
        <v>38</v>
      </c>
      <c r="D16" s="59" t="s">
        <v>39</v>
      </c>
      <c r="E16" s="62"/>
      <c r="F16" s="61"/>
      <c r="G16" s="3"/>
      <c r="H16" s="3"/>
      <c r="I16" s="3"/>
      <c r="J16" s="3"/>
      <c r="K16" s="3"/>
      <c r="L16" s="3"/>
      <c r="M16" s="3"/>
      <c r="N16" s="40"/>
      <c r="O16" s="31"/>
    </row>
    <row r="17" spans="1:15" ht="14.25" customHeight="1">
      <c r="A17" s="26"/>
      <c r="B17" s="54"/>
      <c r="C17" s="58" t="s">
        <v>38</v>
      </c>
      <c r="D17" s="59"/>
      <c r="E17" s="62"/>
      <c r="F17" s="61"/>
      <c r="G17" s="3"/>
      <c r="H17" s="3"/>
      <c r="I17" s="3"/>
      <c r="J17" s="3"/>
      <c r="K17" s="3"/>
      <c r="L17" s="3"/>
      <c r="M17" s="3"/>
      <c r="N17" s="40"/>
      <c r="O17" s="31"/>
    </row>
    <row r="18" spans="1:15" ht="14.25" customHeight="1">
      <c r="A18" s="26"/>
      <c r="B18" s="54"/>
      <c r="C18" s="58" t="s">
        <v>38</v>
      </c>
      <c r="D18" s="59" t="s">
        <v>39</v>
      </c>
      <c r="E18" s="62"/>
      <c r="F18" s="61"/>
      <c r="G18" s="3"/>
      <c r="H18" s="3"/>
      <c r="I18" s="3"/>
      <c r="J18" s="3"/>
      <c r="K18" s="3"/>
      <c r="L18" s="3"/>
      <c r="M18" s="3"/>
      <c r="N18" s="40"/>
      <c r="O18" s="31"/>
    </row>
    <row r="19" spans="1:15" ht="14.25" customHeight="1">
      <c r="A19" s="26"/>
      <c r="B19" s="54"/>
      <c r="C19" s="58" t="s">
        <v>38</v>
      </c>
      <c r="D19" s="59" t="s">
        <v>39</v>
      </c>
      <c r="E19" s="62"/>
      <c r="F19" s="61"/>
      <c r="G19" s="3"/>
      <c r="H19" s="3"/>
      <c r="I19" s="3"/>
      <c r="J19" s="3"/>
      <c r="K19" s="3"/>
      <c r="L19" s="3"/>
      <c r="M19" s="3"/>
      <c r="N19" s="40"/>
      <c r="O19" s="31"/>
    </row>
    <row r="20" spans="1:15" ht="14.25" customHeight="1">
      <c r="A20" s="26"/>
      <c r="B20" s="54"/>
      <c r="C20" s="58" t="s">
        <v>38</v>
      </c>
      <c r="D20" s="59" t="s">
        <v>39</v>
      </c>
      <c r="E20" s="62"/>
      <c r="F20" s="61"/>
      <c r="G20" s="3"/>
      <c r="H20" s="3"/>
      <c r="I20" s="3"/>
      <c r="J20" s="3"/>
      <c r="K20" s="3"/>
      <c r="L20" s="3"/>
      <c r="M20" s="3"/>
      <c r="N20" s="40"/>
      <c r="O20" s="31"/>
    </row>
    <row r="21" spans="1:15" ht="14.25" customHeight="1">
      <c r="A21" s="26"/>
      <c r="B21" s="54"/>
      <c r="C21" s="58" t="s">
        <v>38</v>
      </c>
      <c r="D21" s="59" t="s">
        <v>39</v>
      </c>
      <c r="E21" s="62"/>
      <c r="F21" s="61"/>
      <c r="G21" s="3"/>
      <c r="H21" s="3"/>
      <c r="I21" s="3"/>
      <c r="J21" s="3"/>
      <c r="K21" s="3"/>
      <c r="L21" s="3"/>
      <c r="M21" s="3"/>
      <c r="N21" s="40"/>
      <c r="O21" s="31"/>
    </row>
    <row r="22" spans="1:15" ht="14.25" customHeight="1">
      <c r="A22" s="26"/>
      <c r="B22" s="54"/>
      <c r="C22" s="58" t="s">
        <v>38</v>
      </c>
      <c r="D22" s="59" t="s">
        <v>39</v>
      </c>
      <c r="E22" s="62"/>
      <c r="F22" s="61"/>
      <c r="G22" s="3"/>
      <c r="H22" s="3"/>
      <c r="I22" s="3"/>
      <c r="J22" s="3"/>
      <c r="K22" s="3"/>
      <c r="L22" s="3"/>
      <c r="M22" s="3"/>
      <c r="N22" s="40"/>
      <c r="O22" s="31"/>
    </row>
    <row r="23" spans="1:15" ht="14.25" customHeight="1">
      <c r="A23" s="26"/>
      <c r="B23" s="54"/>
      <c r="C23" s="63" t="s">
        <v>40</v>
      </c>
      <c r="D23" s="64"/>
      <c r="E23" s="62"/>
      <c r="F23" s="61"/>
      <c r="G23" s="3"/>
      <c r="H23" s="3"/>
      <c r="I23" s="3"/>
      <c r="J23" s="3"/>
      <c r="K23" s="3"/>
      <c r="L23" s="3"/>
      <c r="M23" s="3"/>
      <c r="N23" s="40"/>
      <c r="O23" s="31"/>
    </row>
    <row r="24" spans="1:15" ht="14.25" customHeight="1">
      <c r="A24" s="26"/>
      <c r="B24" s="54"/>
      <c r="C24" s="63" t="s">
        <v>40</v>
      </c>
      <c r="D24" s="65"/>
      <c r="E24" s="62"/>
      <c r="F24" s="61"/>
      <c r="G24" s="3"/>
      <c r="H24" s="3"/>
      <c r="I24" s="3"/>
      <c r="J24" s="3"/>
      <c r="K24" s="3"/>
      <c r="L24" s="3"/>
      <c r="M24" s="3"/>
      <c r="N24" s="40"/>
      <c r="O24" s="31"/>
    </row>
    <row r="25" spans="1:15" ht="14.25" customHeight="1">
      <c r="A25" s="26"/>
      <c r="B25" s="54"/>
      <c r="C25" s="63" t="s">
        <v>40</v>
      </c>
      <c r="D25" s="65"/>
      <c r="E25" s="62"/>
      <c r="F25" s="61"/>
      <c r="G25" s="3"/>
      <c r="H25" s="3"/>
      <c r="I25" s="3"/>
      <c r="J25" s="3"/>
      <c r="K25" s="3"/>
      <c r="L25" s="3"/>
      <c r="M25" s="3"/>
      <c r="N25" s="40"/>
      <c r="O25" s="31"/>
    </row>
    <row r="26" spans="1:15" ht="14.25" customHeight="1">
      <c r="A26" s="26"/>
      <c r="B26" s="54"/>
      <c r="C26" s="63" t="s">
        <v>40</v>
      </c>
      <c r="D26" s="65"/>
      <c r="E26" s="62"/>
      <c r="F26" s="61"/>
      <c r="G26" s="3"/>
      <c r="H26" s="3"/>
      <c r="I26" s="3"/>
      <c r="J26" s="3"/>
      <c r="K26" s="3"/>
      <c r="L26" s="3"/>
      <c r="M26" s="3"/>
      <c r="N26" s="40"/>
      <c r="O26" s="31"/>
    </row>
    <row r="27" spans="1:15" ht="14.25" customHeight="1">
      <c r="A27" s="26"/>
      <c r="B27" s="54"/>
      <c r="C27" s="63" t="s">
        <v>40</v>
      </c>
      <c r="D27" s="65"/>
      <c r="E27" s="62"/>
      <c r="F27" s="61"/>
      <c r="G27" s="3"/>
      <c r="H27" s="3"/>
      <c r="I27" s="3"/>
      <c r="J27" s="3"/>
      <c r="K27" s="3"/>
      <c r="L27" s="3"/>
      <c r="M27" s="3"/>
      <c r="N27" s="40"/>
      <c r="O27" s="31"/>
    </row>
    <row r="28" spans="1:15" ht="14.25" customHeight="1">
      <c r="A28" s="26"/>
      <c r="B28" s="54"/>
      <c r="C28" s="63" t="s">
        <v>40</v>
      </c>
      <c r="D28" s="65"/>
      <c r="E28" s="62"/>
      <c r="F28" s="61"/>
      <c r="G28" s="3"/>
      <c r="H28" s="3"/>
      <c r="I28" s="3"/>
      <c r="J28" s="3"/>
      <c r="K28" s="3"/>
      <c r="L28" s="3"/>
      <c r="M28" s="3"/>
      <c r="N28" s="40"/>
      <c r="O28" s="31"/>
    </row>
    <row r="29" spans="1:15" ht="14.25" customHeight="1" thickBot="1">
      <c r="A29" s="26"/>
      <c r="B29" s="66">
        <v>15</v>
      </c>
      <c r="C29" s="67" t="s">
        <v>40</v>
      </c>
      <c r="D29" s="68"/>
      <c r="E29" s="69"/>
      <c r="F29" s="70"/>
      <c r="G29" s="3"/>
      <c r="H29" s="3"/>
      <c r="I29" s="3"/>
      <c r="J29" s="3"/>
      <c r="K29" s="3"/>
      <c r="L29" s="3"/>
      <c r="M29" s="3"/>
      <c r="N29" s="40"/>
      <c r="O29" s="31"/>
    </row>
    <row r="30" spans="1:15" ht="27" customHeight="1">
      <c r="A30" s="26"/>
      <c r="B30" s="47" t="s">
        <v>41</v>
      </c>
      <c r="C30" s="71" t="s">
        <v>42</v>
      </c>
      <c r="D30" s="39"/>
      <c r="E30" s="3"/>
      <c r="F30" s="3"/>
      <c r="G30" s="3"/>
      <c r="H30" s="3"/>
      <c r="I30" s="3"/>
      <c r="J30" s="3"/>
      <c r="K30" s="3"/>
      <c r="L30" s="3"/>
      <c r="M30" s="3"/>
      <c r="N30" s="40"/>
      <c r="O30" s="31"/>
    </row>
    <row r="31" spans="1:15" ht="16.5" customHeight="1">
      <c r="A31" s="26"/>
      <c r="B31" s="47"/>
      <c r="C31" s="72" t="s">
        <v>43</v>
      </c>
      <c r="D31" s="3"/>
      <c r="E31" s="3"/>
      <c r="F31" s="3"/>
      <c r="G31" s="3"/>
      <c r="H31" s="3"/>
      <c r="I31" s="3"/>
      <c r="J31" s="3"/>
      <c r="K31" s="3"/>
      <c r="L31" s="3"/>
      <c r="M31" s="3"/>
      <c r="N31" s="40"/>
      <c r="O31" s="31"/>
    </row>
    <row r="32" spans="1:15" ht="19.5" customHeight="1" thickBot="1">
      <c r="A32" s="26"/>
      <c r="B32" s="44"/>
      <c r="C32" s="73" t="s">
        <v>44</v>
      </c>
      <c r="D32" s="73" t="s">
        <v>45</v>
      </c>
      <c r="E32" s="74"/>
      <c r="F32" s="74"/>
      <c r="G32" s="3"/>
      <c r="H32" s="3"/>
      <c r="I32" s="3"/>
      <c r="J32" s="3"/>
      <c r="K32" s="3"/>
      <c r="L32" s="3"/>
      <c r="M32" s="3"/>
      <c r="N32" s="40"/>
      <c r="O32" s="31"/>
    </row>
    <row r="33" spans="1:15" ht="24" customHeight="1" thickBot="1">
      <c r="A33" s="26"/>
      <c r="B33" s="44"/>
      <c r="C33" s="75">
        <v>712.6</v>
      </c>
      <c r="D33" s="76" t="s">
        <v>46</v>
      </c>
      <c r="E33" s="3"/>
      <c r="F33" s="3"/>
      <c r="G33" s="3"/>
      <c r="H33" s="3"/>
      <c r="I33" s="3"/>
      <c r="J33" s="3"/>
      <c r="K33" s="3"/>
      <c r="L33" s="3"/>
      <c r="M33" s="3"/>
      <c r="N33" s="40"/>
      <c r="O33" s="31"/>
    </row>
    <row r="34" spans="1:15" ht="30" customHeight="1">
      <c r="A34" s="26"/>
      <c r="B34" s="47" t="s">
        <v>47</v>
      </c>
      <c r="C34" s="71" t="s">
        <v>48</v>
      </c>
      <c r="D34" s="39"/>
      <c r="E34" s="3"/>
      <c r="F34" s="3"/>
      <c r="G34" s="3"/>
      <c r="H34" s="3"/>
      <c r="I34" s="3"/>
      <c r="J34" s="3"/>
      <c r="K34" s="3"/>
      <c r="L34" s="3"/>
      <c r="M34" s="3"/>
      <c r="N34" s="40"/>
      <c r="O34" s="31"/>
    </row>
    <row r="35" spans="1:15" ht="15.75" customHeight="1">
      <c r="A35" s="26"/>
      <c r="B35" s="47"/>
      <c r="C35" s="72" t="s">
        <v>49</v>
      </c>
      <c r="D35" s="3"/>
      <c r="E35" s="3"/>
      <c r="F35" s="3"/>
      <c r="G35" s="3"/>
      <c r="H35" s="3"/>
      <c r="I35" s="3"/>
      <c r="J35" s="3"/>
      <c r="K35" s="3"/>
      <c r="L35" s="3"/>
      <c r="M35" s="3"/>
      <c r="N35" s="40"/>
      <c r="O35" s="31"/>
    </row>
    <row r="36" spans="1:15" ht="19.5" customHeight="1" thickBot="1">
      <c r="A36" s="26"/>
      <c r="B36" s="44"/>
      <c r="C36" s="73" t="s">
        <v>48</v>
      </c>
      <c r="D36" s="73" t="s">
        <v>50</v>
      </c>
      <c r="E36" s="74"/>
      <c r="F36" s="74"/>
      <c r="G36" s="3"/>
      <c r="H36" s="3"/>
      <c r="I36" s="3"/>
      <c r="J36" s="3"/>
      <c r="K36" s="3"/>
      <c r="L36" s="3"/>
      <c r="M36" s="3"/>
      <c r="N36" s="40"/>
      <c r="O36" s="31"/>
    </row>
    <row r="37" spans="1:15" ht="24" customHeight="1" thickBot="1">
      <c r="A37" s="26"/>
      <c r="B37" s="44"/>
      <c r="C37" s="77" t="s">
        <v>51</v>
      </c>
      <c r="D37" s="76"/>
      <c r="E37" s="53" t="s">
        <v>28</v>
      </c>
      <c r="F37" s="3"/>
      <c r="G37" s="3"/>
      <c r="H37" s="3"/>
      <c r="I37" s="3"/>
      <c r="J37" s="3"/>
      <c r="K37" s="3"/>
      <c r="L37" s="3"/>
      <c r="M37" s="3"/>
      <c r="N37" s="40"/>
      <c r="O37" s="31"/>
    </row>
    <row r="38" spans="1:15" ht="30.75" customHeight="1">
      <c r="A38" s="26"/>
      <c r="B38" s="44" t="s">
        <v>52</v>
      </c>
      <c r="C38" s="78" t="s">
        <v>53</v>
      </c>
      <c r="D38" s="3"/>
      <c r="E38" s="3"/>
      <c r="F38" s="3"/>
      <c r="G38" s="3"/>
      <c r="H38" s="3"/>
      <c r="I38" s="3"/>
      <c r="J38" s="3"/>
      <c r="K38" s="3"/>
      <c r="L38" s="3"/>
      <c r="M38" s="3"/>
      <c r="N38" s="40"/>
      <c r="O38" s="31"/>
    </row>
    <row r="39" spans="1:15" ht="19.149999999999999" customHeight="1" thickBot="1">
      <c r="A39" s="26"/>
      <c r="B39" s="44"/>
      <c r="C39" s="505" t="s">
        <v>54</v>
      </c>
      <c r="D39" s="506"/>
      <c r="E39" s="506"/>
      <c r="F39" s="506"/>
      <c r="G39" s="3"/>
      <c r="H39" s="3"/>
      <c r="I39" s="3"/>
      <c r="J39" s="3"/>
      <c r="K39" s="3"/>
      <c r="L39" s="3"/>
      <c r="M39" s="3"/>
      <c r="N39" s="40"/>
      <c r="O39" s="31"/>
    </row>
    <row r="40" spans="1:15" ht="216" customHeight="1" thickBot="1">
      <c r="A40" s="26"/>
      <c r="B40" s="44"/>
      <c r="C40" s="507" t="s">
        <v>55</v>
      </c>
      <c r="D40" s="508"/>
      <c r="E40" s="508"/>
      <c r="F40" s="509"/>
      <c r="G40" s="3"/>
      <c r="H40" s="3"/>
      <c r="I40" s="3"/>
      <c r="J40" s="3"/>
      <c r="K40" s="3"/>
      <c r="L40" s="3"/>
      <c r="M40" s="3"/>
      <c r="N40" s="40"/>
      <c r="O40" s="31"/>
    </row>
    <row r="41" spans="1:15" ht="19.5" customHeight="1" thickBot="1">
      <c r="A41" s="26"/>
      <c r="B41" s="79"/>
      <c r="C41" s="510"/>
      <c r="D41" s="511"/>
      <c r="E41" s="511"/>
      <c r="F41" s="511"/>
      <c r="G41" s="80"/>
      <c r="H41" s="80"/>
      <c r="I41" s="80"/>
      <c r="J41" s="80"/>
      <c r="K41" s="80"/>
      <c r="L41" s="80"/>
      <c r="M41" s="80"/>
      <c r="N41" s="81"/>
      <c r="O41" s="31"/>
    </row>
    <row r="42" spans="1:15" ht="15.75" customHeight="1">
      <c r="A42" s="82"/>
      <c r="B42" s="83"/>
      <c r="C42" s="83"/>
      <c r="D42" s="83"/>
      <c r="E42" s="83"/>
      <c r="F42" s="83"/>
      <c r="G42" s="83"/>
      <c r="H42" s="83"/>
      <c r="I42" s="83"/>
      <c r="J42" s="83"/>
      <c r="K42" s="83"/>
      <c r="L42" s="83"/>
      <c r="M42" s="83"/>
      <c r="N42" s="83"/>
    </row>
  </sheetData>
  <mergeCells count="5">
    <mergeCell ref="B2:J2"/>
    <mergeCell ref="C13:F13"/>
    <mergeCell ref="C39:F39"/>
    <mergeCell ref="C40:F40"/>
    <mergeCell ref="C41:F41"/>
  </mergeCells>
  <dataValidations count="5">
    <dataValidation type="decimal" allowBlank="1" showInputMessage="1" showErrorMessage="1" errorTitle="Invalid Data" error="Please enter a number only. If you wish to add a comment on this figure, please do so across." sqref="E15:E29">
      <formula1>-10000</formula1>
      <formula2>1000000000000</formula2>
    </dataValidation>
    <dataValidation type="list" allowBlank="1" showInputMessage="1" showErrorMessage="1" sqref="C9">
      <formula1>typeorganisation</formula1>
    </dataValidation>
    <dataValidation type="whole" allowBlank="1" showInputMessage="1" showErrorMessage="1" sqref="C41">
      <formula1>0</formula1>
      <formula2>100000000000000</formula2>
    </dataValidation>
    <dataValidation type="list" allowBlank="1" showInputMessage="1" showErrorMessage="1" sqref="C15:C22">
      <formula1>metric</formula1>
    </dataValidation>
    <dataValidation type="list" allowBlank="1" showInputMessage="1" showErrorMessage="1" sqref="C37">
      <formula1>yeartype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35"/>
  <sheetViews>
    <sheetView workbookViewId="0">
      <selection sqref="A1:XFD1048576"/>
    </sheetView>
  </sheetViews>
  <sheetFormatPr defaultColWidth="0" defaultRowHeight="14.5" customHeight="1" zeroHeight="1"/>
  <cols>
    <col min="1" max="1" width="2.453125" style="28" customWidth="1"/>
    <col min="2" max="2" width="8" style="32" customWidth="1"/>
    <col min="3" max="3" width="41.54296875" style="32" customWidth="1"/>
    <col min="4" max="4" width="35" style="32" bestFit="1" customWidth="1"/>
    <col min="5" max="5" width="54.7265625" style="32" customWidth="1"/>
    <col min="6" max="6" width="35" style="32" bestFit="1" customWidth="1"/>
    <col min="7" max="7" width="47.7265625" style="32" customWidth="1"/>
    <col min="8" max="8" width="46.7265625" style="32" customWidth="1"/>
    <col min="9" max="9" width="20.26953125" style="32" customWidth="1"/>
    <col min="10" max="10" width="100" style="32" customWidth="1"/>
    <col min="11" max="11" width="69" style="32" customWidth="1"/>
    <col min="12" max="12" width="16.7265625" style="32" customWidth="1"/>
    <col min="13" max="13" width="76.7265625" style="32" customWidth="1"/>
    <col min="14" max="14" width="58.26953125" style="32" customWidth="1"/>
    <col min="15" max="15" width="19" style="32" customWidth="1"/>
    <col min="16" max="18" width="0" style="32" hidden="1" customWidth="1"/>
    <col min="19" max="16384" width="9.26953125" style="32" hidden="1"/>
  </cols>
  <sheetData>
    <row r="1" spans="1:16" s="28" customFormat="1" ht="9" customHeight="1" thickBot="1">
      <c r="A1" s="26"/>
      <c r="B1" s="26"/>
      <c r="C1" s="26"/>
      <c r="D1" s="26"/>
      <c r="E1" s="26"/>
      <c r="F1" s="26"/>
      <c r="G1" s="26"/>
      <c r="H1" s="26"/>
      <c r="I1" s="26"/>
      <c r="J1" s="26"/>
      <c r="K1" s="26"/>
      <c r="L1" s="26"/>
      <c r="M1" s="26"/>
      <c r="N1" s="26"/>
      <c r="O1" s="27"/>
      <c r="P1" s="27"/>
    </row>
    <row r="2" spans="1:16" ht="33.75" customHeight="1">
      <c r="A2" s="26"/>
      <c r="B2" s="501" t="s">
        <v>15</v>
      </c>
      <c r="C2" s="502"/>
      <c r="D2" s="502"/>
      <c r="E2" s="502"/>
      <c r="F2" s="502"/>
      <c r="G2" s="502"/>
      <c r="H2" s="502"/>
      <c r="I2" s="502"/>
      <c r="J2" s="502"/>
      <c r="K2" s="29"/>
      <c r="L2" s="29"/>
      <c r="M2" s="29"/>
      <c r="N2" s="30"/>
      <c r="O2" s="31"/>
      <c r="P2" s="31"/>
    </row>
    <row r="3" spans="1:16" ht="33" customHeight="1">
      <c r="A3" s="26"/>
      <c r="B3" s="84" t="s">
        <v>56</v>
      </c>
      <c r="C3" s="85" t="s">
        <v>57</v>
      </c>
      <c r="D3" s="85"/>
      <c r="E3" s="85"/>
      <c r="F3" s="85"/>
      <c r="G3" s="85"/>
      <c r="H3" s="85"/>
      <c r="I3" s="85"/>
      <c r="J3" s="85"/>
      <c r="K3" s="85"/>
      <c r="L3" s="85"/>
      <c r="M3" s="85"/>
      <c r="N3" s="86"/>
      <c r="O3" s="31"/>
    </row>
    <row r="4" spans="1:16" ht="21.75" customHeight="1">
      <c r="A4" s="26"/>
      <c r="B4" s="87"/>
      <c r="C4" s="88" t="s">
        <v>58</v>
      </c>
      <c r="D4" s="88"/>
      <c r="E4" s="88"/>
      <c r="F4" s="88"/>
      <c r="G4" s="88"/>
      <c r="H4" s="88"/>
      <c r="I4" s="88"/>
      <c r="J4" s="88"/>
      <c r="K4" s="88"/>
      <c r="L4" s="88"/>
      <c r="M4" s="88"/>
      <c r="N4" s="89"/>
      <c r="O4" s="31"/>
    </row>
    <row r="5" spans="1:16" ht="21" customHeight="1">
      <c r="A5" s="26"/>
      <c r="B5" s="90" t="s">
        <v>59</v>
      </c>
      <c r="C5" s="533" t="s">
        <v>60</v>
      </c>
      <c r="D5" s="534"/>
      <c r="E5" s="534"/>
      <c r="F5" s="534"/>
      <c r="G5" s="7"/>
      <c r="H5" s="7"/>
      <c r="I5" s="7"/>
      <c r="J5" s="7"/>
      <c r="K5" s="7"/>
      <c r="L5" s="7"/>
      <c r="M5" s="7"/>
      <c r="N5" s="91"/>
      <c r="O5" s="31"/>
    </row>
    <row r="6" spans="1:16" ht="57.75" customHeight="1" thickBot="1">
      <c r="A6" s="26"/>
      <c r="B6" s="92"/>
      <c r="C6" s="535" t="s">
        <v>61</v>
      </c>
      <c r="D6" s="535"/>
      <c r="E6" s="535"/>
      <c r="F6" s="535"/>
      <c r="G6" s="7"/>
      <c r="H6" s="7"/>
      <c r="I6" s="7"/>
      <c r="J6" s="7"/>
      <c r="K6" s="7"/>
      <c r="L6" s="7"/>
      <c r="M6" s="7"/>
      <c r="N6" s="91"/>
      <c r="O6" s="31"/>
    </row>
    <row r="7" spans="1:16" ht="233.25" customHeight="1" thickBot="1">
      <c r="A7" s="26"/>
      <c r="B7" s="93"/>
      <c r="C7" s="507" t="s">
        <v>62</v>
      </c>
      <c r="D7" s="508"/>
      <c r="E7" s="508"/>
      <c r="F7" s="509"/>
      <c r="G7" s="7"/>
      <c r="H7" s="7"/>
      <c r="I7" s="7"/>
      <c r="J7" s="7"/>
      <c r="K7" s="7"/>
      <c r="L7" s="7"/>
      <c r="M7" s="7"/>
      <c r="N7" s="91"/>
      <c r="O7" s="31"/>
    </row>
    <row r="8" spans="1:16" ht="30.75" customHeight="1" thickBot="1">
      <c r="A8" s="26"/>
      <c r="B8" s="94"/>
      <c r="C8" s="536" t="s">
        <v>63</v>
      </c>
      <c r="D8" s="537"/>
      <c r="E8" s="537"/>
      <c r="F8" s="538"/>
      <c r="G8" s="7"/>
      <c r="H8" s="7"/>
      <c r="I8" s="7"/>
      <c r="J8" s="7"/>
      <c r="K8" s="7"/>
      <c r="L8" s="7"/>
      <c r="M8" s="7"/>
      <c r="N8" s="91"/>
      <c r="O8" s="31"/>
    </row>
    <row r="9" spans="1:16" ht="20.25" customHeight="1">
      <c r="A9" s="26"/>
      <c r="B9" s="90" t="s">
        <v>64</v>
      </c>
      <c r="C9" s="539" t="s">
        <v>65</v>
      </c>
      <c r="D9" s="540"/>
      <c r="E9" s="540"/>
      <c r="F9" s="540"/>
      <c r="G9" s="7"/>
      <c r="H9" s="7"/>
      <c r="I9" s="7"/>
      <c r="J9" s="7"/>
      <c r="K9" s="7"/>
      <c r="L9" s="7"/>
      <c r="M9" s="7"/>
      <c r="N9" s="91"/>
      <c r="O9" s="31"/>
    </row>
    <row r="10" spans="1:16" ht="61.5" customHeight="1" thickBot="1">
      <c r="A10" s="26"/>
      <c r="B10" s="95"/>
      <c r="C10" s="516" t="s">
        <v>66</v>
      </c>
      <c r="D10" s="517"/>
      <c r="E10" s="517"/>
      <c r="F10" s="517"/>
      <c r="G10" s="7"/>
      <c r="H10" s="7"/>
      <c r="I10" s="7"/>
      <c r="J10" s="7"/>
      <c r="K10" s="7"/>
      <c r="L10" s="7"/>
      <c r="M10" s="7"/>
      <c r="N10" s="91"/>
      <c r="O10" s="31"/>
    </row>
    <row r="11" spans="1:16" ht="105" customHeight="1" thickBot="1">
      <c r="A11" s="26"/>
      <c r="B11" s="93"/>
      <c r="C11" s="507" t="s">
        <v>67</v>
      </c>
      <c r="D11" s="508"/>
      <c r="E11" s="508"/>
      <c r="F11" s="509"/>
      <c r="G11" s="7"/>
      <c r="H11" s="7"/>
      <c r="I11" s="7"/>
      <c r="J11" s="7"/>
      <c r="K11" s="7"/>
      <c r="L11" s="7"/>
      <c r="M11" s="7"/>
      <c r="N11" s="91"/>
      <c r="O11" s="31"/>
    </row>
    <row r="12" spans="1:16" ht="33" customHeight="1" thickBot="1">
      <c r="A12" s="26"/>
      <c r="B12" s="94"/>
      <c r="C12" s="526" t="s">
        <v>63</v>
      </c>
      <c r="D12" s="527"/>
      <c r="E12" s="527"/>
      <c r="F12" s="528"/>
      <c r="G12" s="7"/>
      <c r="H12" s="7"/>
      <c r="I12" s="7"/>
      <c r="J12" s="7"/>
      <c r="K12" s="7"/>
      <c r="L12" s="7"/>
      <c r="M12" s="7"/>
      <c r="N12" s="91"/>
      <c r="O12" s="31"/>
    </row>
    <row r="13" spans="1:16" ht="11.25" customHeight="1">
      <c r="A13" s="26"/>
      <c r="B13" s="92"/>
      <c r="C13" s="7"/>
      <c r="D13" s="7"/>
      <c r="E13" s="7"/>
      <c r="F13" s="7"/>
      <c r="G13" s="7"/>
      <c r="H13" s="7"/>
      <c r="I13" s="7"/>
      <c r="J13" s="7"/>
      <c r="K13" s="7"/>
      <c r="L13" s="7"/>
      <c r="M13" s="7"/>
      <c r="N13" s="91"/>
      <c r="O13" s="31"/>
    </row>
    <row r="14" spans="1:16" ht="24" customHeight="1">
      <c r="A14" s="26"/>
      <c r="B14" s="96"/>
      <c r="C14" s="88" t="s">
        <v>68</v>
      </c>
      <c r="D14" s="88"/>
      <c r="E14" s="88"/>
      <c r="F14" s="88"/>
      <c r="G14" s="88"/>
      <c r="H14" s="88"/>
      <c r="I14" s="88"/>
      <c r="J14" s="88"/>
      <c r="K14" s="88"/>
      <c r="L14" s="88"/>
      <c r="M14" s="88"/>
      <c r="N14" s="97"/>
      <c r="O14" s="31"/>
    </row>
    <row r="15" spans="1:16" ht="21" customHeight="1">
      <c r="A15" s="26"/>
      <c r="B15" s="98" t="s">
        <v>69</v>
      </c>
      <c r="C15" s="529" t="s">
        <v>70</v>
      </c>
      <c r="D15" s="530"/>
      <c r="E15" s="530"/>
      <c r="F15" s="530"/>
      <c r="G15" s="7"/>
      <c r="H15" s="7"/>
      <c r="I15" s="7"/>
      <c r="J15" s="7"/>
      <c r="K15" s="7"/>
      <c r="L15" s="7"/>
      <c r="M15" s="7"/>
      <c r="N15" s="91"/>
      <c r="O15" s="31"/>
    </row>
    <row r="16" spans="1:16" ht="22.9" customHeight="1" thickBot="1">
      <c r="A16" s="26"/>
      <c r="B16" s="99"/>
      <c r="C16" s="100" t="s">
        <v>71</v>
      </c>
      <c r="D16" s="101"/>
      <c r="E16" s="101"/>
      <c r="F16" s="101"/>
      <c r="G16" s="7"/>
      <c r="H16" s="7"/>
      <c r="I16" s="7"/>
      <c r="J16" s="7"/>
      <c r="K16" s="7"/>
      <c r="L16" s="7"/>
      <c r="M16" s="7"/>
      <c r="N16" s="91"/>
      <c r="O16" s="31"/>
    </row>
    <row r="17" spans="1:15" ht="19.149999999999999" customHeight="1">
      <c r="A17" s="26"/>
      <c r="B17" s="92"/>
      <c r="C17" s="102" t="s">
        <v>72</v>
      </c>
      <c r="D17" s="531" t="s">
        <v>73</v>
      </c>
      <c r="E17" s="531"/>
      <c r="F17" s="532"/>
      <c r="G17" s="531" t="s">
        <v>74</v>
      </c>
      <c r="H17" s="531"/>
      <c r="I17" s="532"/>
      <c r="J17" s="7"/>
      <c r="K17" s="7"/>
      <c r="L17" s="7"/>
      <c r="M17" s="7"/>
      <c r="N17" s="91"/>
      <c r="O17" s="31"/>
    </row>
    <row r="18" spans="1:15" ht="14.25" customHeight="1">
      <c r="A18" s="26"/>
      <c r="B18" s="92"/>
      <c r="C18" s="103" t="s">
        <v>75</v>
      </c>
      <c r="D18" s="518" t="s">
        <v>76</v>
      </c>
      <c r="E18" s="518"/>
      <c r="F18" s="519"/>
      <c r="G18" s="518" t="s">
        <v>77</v>
      </c>
      <c r="H18" s="518"/>
      <c r="I18" s="519"/>
      <c r="J18" s="7"/>
      <c r="K18" s="7"/>
      <c r="L18" s="7"/>
      <c r="M18" s="7"/>
      <c r="N18" s="91"/>
      <c r="O18" s="31"/>
    </row>
    <row r="19" spans="1:15" ht="14.25" customHeight="1">
      <c r="A19" s="26"/>
      <c r="B19" s="92"/>
      <c r="C19" s="104"/>
      <c r="D19" s="518"/>
      <c r="E19" s="518"/>
      <c r="F19" s="519"/>
      <c r="G19" s="518"/>
      <c r="H19" s="518"/>
      <c r="I19" s="519"/>
      <c r="J19" s="7"/>
      <c r="K19" s="7"/>
      <c r="L19" s="7"/>
      <c r="M19" s="7"/>
      <c r="N19" s="91"/>
      <c r="O19" s="31"/>
    </row>
    <row r="20" spans="1:15" ht="14.25" customHeight="1">
      <c r="A20" s="26"/>
      <c r="B20" s="92"/>
      <c r="C20" s="104"/>
      <c r="D20" s="518"/>
      <c r="E20" s="518"/>
      <c r="F20" s="519"/>
      <c r="G20" s="518"/>
      <c r="H20" s="518"/>
      <c r="I20" s="519"/>
      <c r="J20" s="7"/>
      <c r="K20" s="7"/>
      <c r="L20" s="7"/>
      <c r="M20" s="7"/>
      <c r="N20" s="91"/>
      <c r="O20" s="31"/>
    </row>
    <row r="21" spans="1:15" ht="14.25" customHeight="1">
      <c r="A21" s="26"/>
      <c r="B21" s="92"/>
      <c r="C21" s="104"/>
      <c r="D21" s="518"/>
      <c r="E21" s="518"/>
      <c r="F21" s="519"/>
      <c r="G21" s="518"/>
      <c r="H21" s="518"/>
      <c r="I21" s="519"/>
      <c r="J21" s="7"/>
      <c r="K21" s="7"/>
      <c r="L21" s="7"/>
      <c r="M21" s="7"/>
      <c r="N21" s="91"/>
      <c r="O21" s="31"/>
    </row>
    <row r="22" spans="1:15" ht="14.25" customHeight="1">
      <c r="A22" s="26"/>
      <c r="B22" s="92"/>
      <c r="C22" s="104"/>
      <c r="D22" s="518"/>
      <c r="E22" s="518"/>
      <c r="F22" s="519"/>
      <c r="G22" s="518"/>
      <c r="H22" s="518"/>
      <c r="I22" s="519"/>
      <c r="J22" s="7"/>
      <c r="K22" s="7"/>
      <c r="L22" s="7"/>
      <c r="M22" s="7"/>
      <c r="N22" s="91"/>
      <c r="O22" s="31"/>
    </row>
    <row r="23" spans="1:15" ht="14.25" customHeight="1">
      <c r="A23" s="26"/>
      <c r="B23" s="92"/>
      <c r="C23" s="104" t="s">
        <v>78</v>
      </c>
      <c r="D23" s="518" t="s">
        <v>79</v>
      </c>
      <c r="E23" s="518"/>
      <c r="F23" s="519"/>
      <c r="G23" s="523" t="s">
        <v>80</v>
      </c>
      <c r="H23" s="524"/>
      <c r="I23" s="525"/>
      <c r="J23" s="7"/>
      <c r="K23" s="7"/>
      <c r="L23" s="7"/>
      <c r="M23" s="7"/>
      <c r="N23" s="91"/>
      <c r="O23" s="31"/>
    </row>
    <row r="24" spans="1:15" ht="14.25" customHeight="1">
      <c r="A24" s="26"/>
      <c r="B24" s="92"/>
      <c r="C24" s="104"/>
      <c r="D24" s="518"/>
      <c r="E24" s="518"/>
      <c r="F24" s="519"/>
      <c r="G24" s="518"/>
      <c r="H24" s="518"/>
      <c r="I24" s="519"/>
      <c r="J24" s="7"/>
      <c r="K24" s="7"/>
      <c r="L24" s="7"/>
      <c r="M24" s="7"/>
      <c r="N24" s="91"/>
      <c r="O24" s="31"/>
    </row>
    <row r="25" spans="1:15" ht="14.25" customHeight="1">
      <c r="A25" s="26"/>
      <c r="B25" s="92"/>
      <c r="C25" s="104"/>
      <c r="D25" s="518"/>
      <c r="E25" s="518"/>
      <c r="F25" s="519"/>
      <c r="G25" s="518"/>
      <c r="H25" s="518"/>
      <c r="I25" s="519"/>
      <c r="J25" s="7"/>
      <c r="K25" s="7"/>
      <c r="L25" s="7"/>
      <c r="M25" s="7"/>
      <c r="N25" s="91"/>
      <c r="O25" s="31"/>
    </row>
    <row r="26" spans="1:15" ht="14.25" customHeight="1">
      <c r="A26" s="26"/>
      <c r="B26" s="92"/>
      <c r="C26" s="104"/>
      <c r="D26" s="518"/>
      <c r="E26" s="518"/>
      <c r="F26" s="519"/>
      <c r="G26" s="518"/>
      <c r="H26" s="518"/>
      <c r="I26" s="519"/>
      <c r="J26" s="7"/>
      <c r="K26" s="7"/>
      <c r="L26" s="7"/>
      <c r="M26" s="7"/>
      <c r="N26" s="91"/>
      <c r="O26" s="31"/>
    </row>
    <row r="27" spans="1:15" ht="14.25" customHeight="1">
      <c r="A27" s="26"/>
      <c r="B27" s="92"/>
      <c r="C27" s="104"/>
      <c r="D27" s="518"/>
      <c r="E27" s="518"/>
      <c r="F27" s="519"/>
      <c r="G27" s="518"/>
      <c r="H27" s="518"/>
      <c r="I27" s="519"/>
      <c r="J27" s="7"/>
      <c r="K27" s="7"/>
      <c r="L27" s="7"/>
      <c r="M27" s="7"/>
      <c r="N27" s="91"/>
      <c r="O27" s="31"/>
    </row>
    <row r="28" spans="1:15" ht="14.25" customHeight="1">
      <c r="A28" s="26"/>
      <c r="B28" s="92"/>
      <c r="C28" s="104"/>
      <c r="D28" s="518"/>
      <c r="E28" s="518"/>
      <c r="F28" s="519"/>
      <c r="G28" s="518"/>
      <c r="H28" s="518"/>
      <c r="I28" s="519"/>
      <c r="J28" s="7"/>
      <c r="K28" s="7"/>
      <c r="L28" s="7"/>
      <c r="M28" s="7"/>
      <c r="N28" s="91"/>
      <c r="O28" s="31"/>
    </row>
    <row r="29" spans="1:15" ht="14.25" customHeight="1">
      <c r="A29" s="26"/>
      <c r="B29" s="92"/>
      <c r="C29" s="104" t="s">
        <v>68</v>
      </c>
      <c r="D29" s="518" t="s">
        <v>81</v>
      </c>
      <c r="E29" s="518"/>
      <c r="F29" s="519"/>
      <c r="G29" s="522" t="s">
        <v>82</v>
      </c>
      <c r="H29" s="518"/>
      <c r="I29" s="519"/>
      <c r="J29" s="7"/>
      <c r="K29" s="7"/>
      <c r="L29" s="7"/>
      <c r="M29" s="7"/>
      <c r="N29" s="91"/>
      <c r="O29" s="31"/>
    </row>
    <row r="30" spans="1:15" ht="14.25" customHeight="1">
      <c r="A30" s="26"/>
      <c r="B30" s="92"/>
      <c r="C30" s="104"/>
      <c r="D30" s="518"/>
      <c r="E30" s="518"/>
      <c r="F30" s="519"/>
      <c r="G30" s="518"/>
      <c r="H30" s="518"/>
      <c r="I30" s="519"/>
      <c r="J30" s="7"/>
      <c r="K30" s="7"/>
      <c r="L30" s="7"/>
      <c r="M30" s="7"/>
      <c r="N30" s="91"/>
      <c r="O30" s="31"/>
    </row>
    <row r="31" spans="1:15" ht="14.25" customHeight="1">
      <c r="A31" s="26"/>
      <c r="B31" s="92"/>
      <c r="C31" s="104"/>
      <c r="D31" s="518"/>
      <c r="E31" s="518"/>
      <c r="F31" s="519"/>
      <c r="G31" s="518"/>
      <c r="H31" s="518"/>
      <c r="I31" s="519"/>
      <c r="J31" s="7"/>
      <c r="K31" s="7"/>
      <c r="L31" s="7"/>
      <c r="M31" s="7"/>
      <c r="N31" s="91"/>
      <c r="O31" s="31"/>
    </row>
    <row r="32" spans="1:15" ht="14.25" customHeight="1">
      <c r="A32" s="26"/>
      <c r="B32" s="92"/>
      <c r="C32" s="104"/>
      <c r="D32" s="518"/>
      <c r="E32" s="518"/>
      <c r="F32" s="519"/>
      <c r="G32" s="518"/>
      <c r="H32" s="518"/>
      <c r="I32" s="519"/>
      <c r="J32" s="7"/>
      <c r="K32" s="7"/>
      <c r="L32" s="7"/>
      <c r="M32" s="7"/>
      <c r="N32" s="91"/>
      <c r="O32" s="31"/>
    </row>
    <row r="33" spans="1:15" ht="14.25" customHeight="1">
      <c r="A33" s="26"/>
      <c r="B33" s="92"/>
      <c r="C33" s="104"/>
      <c r="D33" s="518"/>
      <c r="E33" s="518"/>
      <c r="F33" s="519"/>
      <c r="G33" s="518"/>
      <c r="H33" s="518"/>
      <c r="I33" s="519"/>
      <c r="J33" s="7"/>
      <c r="K33" s="7"/>
      <c r="L33" s="7"/>
      <c r="M33" s="7"/>
      <c r="N33" s="91"/>
      <c r="O33" s="31"/>
    </row>
    <row r="34" spans="1:15" ht="14.25" customHeight="1">
      <c r="A34" s="26"/>
      <c r="B34" s="92"/>
      <c r="C34" s="104"/>
      <c r="D34" s="518"/>
      <c r="E34" s="518"/>
      <c r="F34" s="519"/>
      <c r="G34" s="518"/>
      <c r="H34" s="518"/>
      <c r="I34" s="519"/>
      <c r="J34" s="7"/>
      <c r="K34" s="7"/>
      <c r="L34" s="7"/>
      <c r="M34" s="7"/>
      <c r="N34" s="91"/>
      <c r="O34" s="31"/>
    </row>
    <row r="35" spans="1:15" ht="14.25" customHeight="1">
      <c r="A35" s="26"/>
      <c r="B35" s="92"/>
      <c r="C35" s="104" t="s">
        <v>83</v>
      </c>
      <c r="D35" s="518" t="s">
        <v>84</v>
      </c>
      <c r="E35" s="518"/>
      <c r="F35" s="519"/>
      <c r="G35" s="518" t="s">
        <v>85</v>
      </c>
      <c r="H35" s="518"/>
      <c r="I35" s="519"/>
      <c r="J35" s="7"/>
      <c r="K35" s="7"/>
      <c r="L35" s="7"/>
      <c r="M35" s="7"/>
      <c r="N35" s="91"/>
      <c r="O35" s="31"/>
    </row>
    <row r="36" spans="1:15" ht="14.25" customHeight="1">
      <c r="A36" s="26"/>
      <c r="B36" s="92"/>
      <c r="C36" s="104"/>
      <c r="D36" s="518"/>
      <c r="E36" s="518"/>
      <c r="F36" s="519"/>
      <c r="G36" s="518"/>
      <c r="H36" s="518"/>
      <c r="I36" s="519"/>
      <c r="J36" s="7"/>
      <c r="K36" s="7"/>
      <c r="L36" s="7"/>
      <c r="M36" s="7"/>
      <c r="N36" s="91"/>
      <c r="O36" s="31"/>
    </row>
    <row r="37" spans="1:15" ht="14.25" customHeight="1">
      <c r="A37" s="26"/>
      <c r="B37" s="92"/>
      <c r="C37" s="104"/>
      <c r="D37" s="518"/>
      <c r="E37" s="518"/>
      <c r="F37" s="519"/>
      <c r="G37" s="518"/>
      <c r="H37" s="518"/>
      <c r="I37" s="519"/>
      <c r="J37" s="7"/>
      <c r="K37" s="7"/>
      <c r="L37" s="7"/>
      <c r="M37" s="7"/>
      <c r="N37" s="91"/>
      <c r="O37" s="31"/>
    </row>
    <row r="38" spans="1:15" ht="14.25" customHeight="1">
      <c r="A38" s="26"/>
      <c r="B38" s="92"/>
      <c r="C38" s="104"/>
      <c r="D38" s="518"/>
      <c r="E38" s="518"/>
      <c r="F38" s="519"/>
      <c r="G38" s="518"/>
      <c r="H38" s="518"/>
      <c r="I38" s="519"/>
      <c r="J38" s="7"/>
      <c r="K38" s="7"/>
      <c r="L38" s="7"/>
      <c r="M38" s="7"/>
      <c r="N38" s="91"/>
      <c r="O38" s="31"/>
    </row>
    <row r="39" spans="1:15" ht="14.25" customHeight="1">
      <c r="A39" s="26"/>
      <c r="B39" s="92"/>
      <c r="C39" s="104"/>
      <c r="D39" s="518"/>
      <c r="E39" s="518"/>
      <c r="F39" s="519"/>
      <c r="G39" s="518"/>
      <c r="H39" s="518"/>
      <c r="I39" s="519"/>
      <c r="J39" s="7"/>
      <c r="K39" s="7"/>
      <c r="L39" s="7"/>
      <c r="M39" s="7"/>
      <c r="N39" s="91"/>
      <c r="O39" s="31"/>
    </row>
    <row r="40" spans="1:15" ht="14.25" customHeight="1">
      <c r="A40" s="26"/>
      <c r="B40" s="92"/>
      <c r="C40" s="104"/>
      <c r="D40" s="518"/>
      <c r="E40" s="518"/>
      <c r="F40" s="519"/>
      <c r="G40" s="518"/>
      <c r="H40" s="518"/>
      <c r="I40" s="519"/>
      <c r="J40" s="7"/>
      <c r="K40" s="7"/>
      <c r="L40" s="7"/>
      <c r="M40" s="7"/>
      <c r="N40" s="91"/>
      <c r="O40" s="31"/>
    </row>
    <row r="41" spans="1:15" ht="14.25" customHeight="1">
      <c r="A41" s="26"/>
      <c r="B41" s="92"/>
      <c r="C41" s="104"/>
      <c r="D41" s="518"/>
      <c r="E41" s="518"/>
      <c r="F41" s="519"/>
      <c r="G41" s="518"/>
      <c r="H41" s="518"/>
      <c r="I41" s="519"/>
      <c r="J41" s="7"/>
      <c r="K41" s="7"/>
      <c r="L41" s="7"/>
      <c r="M41" s="7"/>
      <c r="N41" s="91"/>
      <c r="O41" s="31"/>
    </row>
    <row r="42" spans="1:15" ht="14.25" customHeight="1">
      <c r="A42" s="26"/>
      <c r="B42" s="92"/>
      <c r="C42" s="104"/>
      <c r="D42" s="518"/>
      <c r="E42" s="518"/>
      <c r="F42" s="519"/>
      <c r="G42" s="518"/>
      <c r="H42" s="518"/>
      <c r="I42" s="519"/>
      <c r="J42" s="7"/>
      <c r="K42" s="7"/>
      <c r="L42" s="7"/>
      <c r="M42" s="7"/>
      <c r="N42" s="91"/>
      <c r="O42" s="31"/>
    </row>
    <row r="43" spans="1:15" ht="14.25" customHeight="1">
      <c r="A43" s="26"/>
      <c r="B43" s="92"/>
      <c r="C43" s="104"/>
      <c r="D43" s="518"/>
      <c r="E43" s="518"/>
      <c r="F43" s="519"/>
      <c r="G43" s="518"/>
      <c r="H43" s="518"/>
      <c r="I43" s="519"/>
      <c r="J43" s="7"/>
      <c r="K43" s="7"/>
      <c r="L43" s="7"/>
      <c r="M43" s="7"/>
      <c r="N43" s="91"/>
      <c r="O43" s="31"/>
    </row>
    <row r="44" spans="1:15" ht="14.25" customHeight="1">
      <c r="A44" s="26"/>
      <c r="B44" s="92"/>
      <c r="C44" s="104"/>
      <c r="D44" s="518"/>
      <c r="E44" s="518"/>
      <c r="F44" s="519"/>
      <c r="G44" s="518"/>
      <c r="H44" s="518"/>
      <c r="I44" s="519"/>
      <c r="J44" s="7"/>
      <c r="K44" s="7"/>
      <c r="L44" s="7"/>
      <c r="M44" s="7"/>
      <c r="N44" s="91"/>
      <c r="O44" s="31"/>
    </row>
    <row r="45" spans="1:15" ht="14.25" customHeight="1">
      <c r="A45" s="26"/>
      <c r="B45" s="92"/>
      <c r="C45" s="104"/>
      <c r="D45" s="518"/>
      <c r="E45" s="518"/>
      <c r="F45" s="519"/>
      <c r="G45" s="518"/>
      <c r="H45" s="518"/>
      <c r="I45" s="519"/>
      <c r="J45" s="7"/>
      <c r="K45" s="7"/>
      <c r="L45" s="7"/>
      <c r="M45" s="7"/>
      <c r="N45" s="91"/>
      <c r="O45" s="31"/>
    </row>
    <row r="46" spans="1:15" ht="14.25" customHeight="1">
      <c r="A46" s="26"/>
      <c r="B46" s="92"/>
      <c r="C46" s="104"/>
      <c r="D46" s="518"/>
      <c r="E46" s="518"/>
      <c r="F46" s="519"/>
      <c r="G46" s="518"/>
      <c r="H46" s="518"/>
      <c r="I46" s="519"/>
      <c r="J46" s="7"/>
      <c r="K46" s="7"/>
      <c r="L46" s="7"/>
      <c r="M46" s="7"/>
      <c r="N46" s="91"/>
      <c r="O46" s="31"/>
    </row>
    <row r="47" spans="1:15" ht="14.25" customHeight="1">
      <c r="A47" s="26"/>
      <c r="B47" s="92"/>
      <c r="C47" s="104"/>
      <c r="D47" s="518"/>
      <c r="E47" s="518"/>
      <c r="F47" s="519"/>
      <c r="G47" s="518"/>
      <c r="H47" s="518"/>
      <c r="I47" s="519"/>
      <c r="J47" s="7"/>
      <c r="K47" s="7"/>
      <c r="L47" s="7"/>
      <c r="M47" s="7"/>
      <c r="N47" s="91"/>
      <c r="O47" s="31"/>
    </row>
    <row r="48" spans="1:15" ht="14.25" customHeight="1">
      <c r="A48" s="26"/>
      <c r="B48" s="92"/>
      <c r="C48" s="104"/>
      <c r="D48" s="518"/>
      <c r="E48" s="518"/>
      <c r="F48" s="519"/>
      <c r="G48" s="518"/>
      <c r="H48" s="518"/>
      <c r="I48" s="519"/>
      <c r="J48" s="7"/>
      <c r="K48" s="7"/>
      <c r="L48" s="7"/>
      <c r="M48" s="7"/>
      <c r="N48" s="91"/>
      <c r="O48" s="31"/>
    </row>
    <row r="49" spans="1:15" ht="14.25" customHeight="1">
      <c r="A49" s="26"/>
      <c r="B49" s="92"/>
      <c r="C49" s="104"/>
      <c r="D49" s="518"/>
      <c r="E49" s="518"/>
      <c r="F49" s="519"/>
      <c r="G49" s="518"/>
      <c r="H49" s="518"/>
      <c r="I49" s="519"/>
      <c r="J49" s="7"/>
      <c r="K49" s="7"/>
      <c r="L49" s="7"/>
      <c r="M49" s="7"/>
      <c r="N49" s="91"/>
      <c r="O49" s="31"/>
    </row>
    <row r="50" spans="1:15" ht="14.25" customHeight="1">
      <c r="A50" s="26"/>
      <c r="B50" s="92"/>
      <c r="C50" s="104"/>
      <c r="D50" s="518"/>
      <c r="E50" s="518"/>
      <c r="F50" s="519"/>
      <c r="G50" s="518"/>
      <c r="H50" s="518"/>
      <c r="I50" s="519"/>
      <c r="J50" s="7"/>
      <c r="K50" s="7"/>
      <c r="L50" s="7"/>
      <c r="M50" s="7"/>
      <c r="N50" s="91"/>
      <c r="O50" s="31"/>
    </row>
    <row r="51" spans="1:15" ht="14.25" customHeight="1">
      <c r="A51" s="26"/>
      <c r="B51" s="92"/>
      <c r="C51" s="104"/>
      <c r="D51" s="518"/>
      <c r="E51" s="518"/>
      <c r="F51" s="519"/>
      <c r="G51" s="518"/>
      <c r="H51" s="518"/>
      <c r="I51" s="519"/>
      <c r="J51" s="7"/>
      <c r="K51" s="7"/>
      <c r="L51" s="7"/>
      <c r="M51" s="7"/>
      <c r="N51" s="91"/>
      <c r="O51" s="31"/>
    </row>
    <row r="52" spans="1:15" ht="14.25" customHeight="1">
      <c r="A52" s="26"/>
      <c r="B52" s="92"/>
      <c r="C52" s="104"/>
      <c r="D52" s="518"/>
      <c r="E52" s="518"/>
      <c r="F52" s="519"/>
      <c r="G52" s="518"/>
      <c r="H52" s="518"/>
      <c r="I52" s="519"/>
      <c r="J52" s="7"/>
      <c r="K52" s="7"/>
      <c r="L52" s="7"/>
      <c r="M52" s="7"/>
      <c r="N52" s="91"/>
      <c r="O52" s="31"/>
    </row>
    <row r="53" spans="1:15" ht="14.25" customHeight="1">
      <c r="A53" s="26"/>
      <c r="B53" s="92"/>
      <c r="C53" s="104"/>
      <c r="D53" s="518"/>
      <c r="E53" s="518"/>
      <c r="F53" s="519"/>
      <c r="G53" s="518"/>
      <c r="H53" s="518"/>
      <c r="I53" s="519"/>
      <c r="J53" s="7"/>
      <c r="K53" s="7"/>
      <c r="L53" s="7"/>
      <c r="M53" s="7"/>
      <c r="N53" s="91"/>
      <c r="O53" s="31"/>
    </row>
    <row r="54" spans="1:15" ht="14.25" customHeight="1">
      <c r="A54" s="26"/>
      <c r="B54" s="92"/>
      <c r="C54" s="104"/>
      <c r="D54" s="518"/>
      <c r="E54" s="518"/>
      <c r="F54" s="519"/>
      <c r="G54" s="518"/>
      <c r="H54" s="518"/>
      <c r="I54" s="519"/>
      <c r="J54" s="7"/>
      <c r="K54" s="7"/>
      <c r="L54" s="7"/>
      <c r="M54" s="7"/>
      <c r="N54" s="91"/>
      <c r="O54" s="31"/>
    </row>
    <row r="55" spans="1:15" ht="14.25" customHeight="1">
      <c r="A55" s="26"/>
      <c r="B55" s="92"/>
      <c r="C55" s="104"/>
      <c r="D55" s="518"/>
      <c r="E55" s="518"/>
      <c r="F55" s="519"/>
      <c r="G55" s="518"/>
      <c r="H55" s="518"/>
      <c r="I55" s="519"/>
      <c r="J55" s="7"/>
      <c r="K55" s="7"/>
      <c r="L55" s="7"/>
      <c r="M55" s="7"/>
      <c r="N55" s="91"/>
      <c r="O55" s="31"/>
    </row>
    <row r="56" spans="1:15" ht="14.25" customHeight="1">
      <c r="A56" s="26"/>
      <c r="B56" s="92"/>
      <c r="C56" s="104"/>
      <c r="D56" s="518"/>
      <c r="E56" s="518"/>
      <c r="F56" s="519"/>
      <c r="G56" s="518"/>
      <c r="H56" s="518"/>
      <c r="I56" s="519"/>
      <c r="J56" s="7"/>
      <c r="K56" s="7"/>
      <c r="L56" s="7"/>
      <c r="M56" s="7"/>
      <c r="N56" s="91"/>
      <c r="O56" s="31"/>
    </row>
    <row r="57" spans="1:15" ht="14.25" customHeight="1">
      <c r="A57" s="26"/>
      <c r="B57" s="92"/>
      <c r="C57" s="104"/>
      <c r="D57" s="518"/>
      <c r="E57" s="518"/>
      <c r="F57" s="519"/>
      <c r="G57" s="518"/>
      <c r="H57" s="518"/>
      <c r="I57" s="519"/>
      <c r="J57" s="7"/>
      <c r="K57" s="7"/>
      <c r="L57" s="7"/>
      <c r="M57" s="7"/>
      <c r="N57" s="91"/>
      <c r="O57" s="31"/>
    </row>
    <row r="58" spans="1:15" ht="14.25" customHeight="1">
      <c r="A58" s="26"/>
      <c r="B58" s="92"/>
      <c r="C58" s="104"/>
      <c r="D58" s="518"/>
      <c r="E58" s="518"/>
      <c r="F58" s="519"/>
      <c r="G58" s="518"/>
      <c r="H58" s="518"/>
      <c r="I58" s="519"/>
      <c r="J58" s="7"/>
      <c r="K58" s="7"/>
      <c r="L58" s="7"/>
      <c r="M58" s="7"/>
      <c r="N58" s="91"/>
      <c r="O58" s="31"/>
    </row>
    <row r="59" spans="1:15" ht="14.25" customHeight="1">
      <c r="A59" s="26"/>
      <c r="B59" s="92"/>
      <c r="C59" s="104"/>
      <c r="D59" s="518"/>
      <c r="E59" s="518"/>
      <c r="F59" s="519"/>
      <c r="G59" s="518"/>
      <c r="H59" s="518"/>
      <c r="I59" s="519"/>
      <c r="J59" s="7"/>
      <c r="K59" s="7"/>
      <c r="L59" s="7"/>
      <c r="M59" s="7"/>
      <c r="N59" s="91"/>
      <c r="O59" s="31"/>
    </row>
    <row r="60" spans="1:15" ht="14.25" customHeight="1">
      <c r="A60" s="26"/>
      <c r="B60" s="92"/>
      <c r="C60" s="104"/>
      <c r="D60" s="518"/>
      <c r="E60" s="518"/>
      <c r="F60" s="519"/>
      <c r="G60" s="518"/>
      <c r="H60" s="518"/>
      <c r="I60" s="519"/>
      <c r="J60" s="7"/>
      <c r="K60" s="7"/>
      <c r="L60" s="7"/>
      <c r="M60" s="7"/>
      <c r="N60" s="91"/>
      <c r="O60" s="31"/>
    </row>
    <row r="61" spans="1:15" ht="14.25" customHeight="1">
      <c r="A61" s="26"/>
      <c r="B61" s="92"/>
      <c r="C61" s="104"/>
      <c r="D61" s="518"/>
      <c r="E61" s="518"/>
      <c r="F61" s="519"/>
      <c r="G61" s="518"/>
      <c r="H61" s="518"/>
      <c r="I61" s="519"/>
      <c r="J61" s="7"/>
      <c r="K61" s="7"/>
      <c r="L61" s="7"/>
      <c r="M61" s="7"/>
      <c r="N61" s="91"/>
      <c r="O61" s="31"/>
    </row>
    <row r="62" spans="1:15" ht="14.25" customHeight="1">
      <c r="A62" s="26"/>
      <c r="B62" s="92"/>
      <c r="C62" s="104"/>
      <c r="D62" s="518"/>
      <c r="E62" s="518"/>
      <c r="F62" s="519"/>
      <c r="G62" s="518"/>
      <c r="H62" s="518"/>
      <c r="I62" s="519"/>
      <c r="J62" s="7"/>
      <c r="K62" s="7"/>
      <c r="L62" s="7"/>
      <c r="M62" s="7"/>
      <c r="N62" s="91"/>
      <c r="O62" s="31"/>
    </row>
    <row r="63" spans="1:15" ht="14.25" customHeight="1">
      <c r="A63" s="26"/>
      <c r="B63" s="92"/>
      <c r="C63" s="104"/>
      <c r="D63" s="518"/>
      <c r="E63" s="518"/>
      <c r="F63" s="519"/>
      <c r="G63" s="518"/>
      <c r="H63" s="518"/>
      <c r="I63" s="519"/>
      <c r="J63" s="7"/>
      <c r="K63" s="7"/>
      <c r="L63" s="7"/>
      <c r="M63" s="7"/>
      <c r="N63" s="91"/>
      <c r="O63" s="31"/>
    </row>
    <row r="64" spans="1:15" ht="14.25" customHeight="1">
      <c r="A64" s="26"/>
      <c r="B64" s="92"/>
      <c r="C64" s="104"/>
      <c r="D64" s="518"/>
      <c r="E64" s="518"/>
      <c r="F64" s="519"/>
      <c r="G64" s="518"/>
      <c r="H64" s="518"/>
      <c r="I64" s="519"/>
      <c r="J64" s="7"/>
      <c r="K64" s="7"/>
      <c r="L64" s="7"/>
      <c r="M64" s="7"/>
      <c r="N64" s="91"/>
      <c r="O64" s="31"/>
    </row>
    <row r="65" spans="1:16" ht="14.25" customHeight="1" thickBot="1">
      <c r="A65" s="26"/>
      <c r="B65" s="92"/>
      <c r="C65" s="105"/>
      <c r="D65" s="520"/>
      <c r="E65" s="520"/>
      <c r="F65" s="521"/>
      <c r="G65" s="520"/>
      <c r="H65" s="520"/>
      <c r="I65" s="521"/>
      <c r="J65" s="7"/>
      <c r="K65" s="7"/>
      <c r="L65" s="7"/>
      <c r="M65" s="7"/>
      <c r="N65" s="91"/>
      <c r="O65" s="31"/>
    </row>
    <row r="66" spans="1:16" ht="24.75" customHeight="1">
      <c r="A66" s="26"/>
      <c r="B66" s="92" t="s">
        <v>86</v>
      </c>
      <c r="C66" s="514" t="s">
        <v>87</v>
      </c>
      <c r="D66" s="515"/>
      <c r="E66" s="515"/>
      <c r="F66" s="515"/>
      <c r="G66" s="7"/>
      <c r="H66" s="7"/>
      <c r="I66" s="7"/>
      <c r="J66" s="7"/>
      <c r="K66" s="7"/>
      <c r="L66" s="7"/>
      <c r="M66" s="7"/>
      <c r="N66" s="91"/>
      <c r="O66" s="31"/>
    </row>
    <row r="67" spans="1:16" ht="15.75" customHeight="1" thickBot="1">
      <c r="A67" s="26"/>
      <c r="B67" s="92"/>
      <c r="C67" s="516" t="s">
        <v>88</v>
      </c>
      <c r="D67" s="517"/>
      <c r="E67" s="517"/>
      <c r="F67" s="517"/>
      <c r="G67" s="7"/>
      <c r="H67" s="7"/>
      <c r="I67" s="7"/>
      <c r="J67" s="7"/>
      <c r="K67" s="7"/>
      <c r="L67" s="7"/>
      <c r="M67" s="7"/>
      <c r="N67" s="91"/>
      <c r="O67" s="31"/>
    </row>
    <row r="68" spans="1:16" ht="122.25" customHeight="1" thickBot="1">
      <c r="A68" s="26"/>
      <c r="B68" s="92"/>
      <c r="C68" s="507" t="s">
        <v>89</v>
      </c>
      <c r="D68" s="508"/>
      <c r="E68" s="508"/>
      <c r="F68" s="509"/>
      <c r="G68" s="7"/>
      <c r="H68" s="7"/>
      <c r="I68" s="7"/>
      <c r="J68" s="7"/>
      <c r="K68" s="7"/>
      <c r="L68" s="7"/>
      <c r="M68" s="7"/>
      <c r="N68" s="91"/>
      <c r="O68" s="31"/>
    </row>
    <row r="69" spans="1:16" ht="24" customHeight="1">
      <c r="A69" s="26"/>
      <c r="B69" s="92" t="s">
        <v>90</v>
      </c>
      <c r="C69" s="515" t="s">
        <v>91</v>
      </c>
      <c r="D69" s="515"/>
      <c r="E69" s="515"/>
      <c r="F69" s="515"/>
      <c r="G69" s="7"/>
      <c r="H69" s="7"/>
      <c r="I69" s="7"/>
      <c r="J69" s="7"/>
      <c r="K69" s="7"/>
      <c r="L69" s="7"/>
      <c r="M69" s="7"/>
      <c r="N69" s="91"/>
      <c r="O69" s="31"/>
    </row>
    <row r="70" spans="1:16" ht="22.9" customHeight="1" thickBot="1">
      <c r="A70" s="26"/>
      <c r="B70" s="92"/>
      <c r="C70" s="106" t="s">
        <v>92</v>
      </c>
      <c r="D70" s="7"/>
      <c r="E70" s="7"/>
      <c r="F70" s="7"/>
      <c r="G70" s="7"/>
      <c r="H70" s="7"/>
      <c r="I70" s="7"/>
      <c r="J70" s="7"/>
      <c r="K70" s="7"/>
      <c r="L70" s="7"/>
      <c r="M70" s="7"/>
      <c r="N70" s="91"/>
      <c r="O70" s="31"/>
    </row>
    <row r="71" spans="1:16" ht="19.149999999999999" customHeight="1">
      <c r="A71" s="26"/>
      <c r="B71" s="92"/>
      <c r="C71" s="107" t="s">
        <v>93</v>
      </c>
      <c r="D71" s="108" t="s">
        <v>73</v>
      </c>
      <c r="E71" s="108" t="s">
        <v>94</v>
      </c>
      <c r="F71" s="108" t="s">
        <v>95</v>
      </c>
      <c r="G71" s="109" t="s">
        <v>35</v>
      </c>
      <c r="H71" s="7"/>
      <c r="I71" s="7"/>
      <c r="J71" s="7"/>
      <c r="K71" s="7"/>
      <c r="L71" s="7"/>
      <c r="M71" s="7"/>
      <c r="N71" s="91"/>
      <c r="O71" s="110"/>
      <c r="P71" s="31"/>
    </row>
    <row r="72" spans="1:16" ht="14.25" customHeight="1">
      <c r="A72" s="26"/>
      <c r="B72" s="92"/>
      <c r="C72" s="111" t="s">
        <v>96</v>
      </c>
      <c r="D72" s="112" t="s">
        <v>97</v>
      </c>
      <c r="E72" s="112" t="s">
        <v>98</v>
      </c>
      <c r="F72" s="113">
        <v>2022</v>
      </c>
      <c r="G72" s="114" t="s">
        <v>99</v>
      </c>
      <c r="H72" s="7"/>
      <c r="I72" s="7"/>
      <c r="J72" s="7"/>
      <c r="K72" s="7"/>
      <c r="L72" s="7"/>
      <c r="M72" s="7"/>
      <c r="N72" s="91"/>
      <c r="O72" s="115"/>
      <c r="P72" s="31"/>
    </row>
    <row r="73" spans="1:16" ht="14.25" customHeight="1">
      <c r="A73" s="26"/>
      <c r="B73" s="92"/>
      <c r="C73" s="111" t="s">
        <v>100</v>
      </c>
      <c r="D73" s="112" t="s">
        <v>101</v>
      </c>
      <c r="E73" s="112" t="s">
        <v>102</v>
      </c>
      <c r="F73" s="112" t="s">
        <v>103</v>
      </c>
      <c r="G73" s="114" t="s">
        <v>104</v>
      </c>
      <c r="H73" s="7"/>
      <c r="I73" s="7"/>
      <c r="J73" s="7"/>
      <c r="K73" s="7"/>
      <c r="L73" s="7"/>
      <c r="M73" s="7"/>
      <c r="N73" s="91"/>
      <c r="O73" s="115"/>
      <c r="P73" s="31"/>
    </row>
    <row r="74" spans="1:16" ht="14.25" customHeight="1">
      <c r="A74" s="26"/>
      <c r="B74" s="92"/>
      <c r="C74" s="111" t="s">
        <v>105</v>
      </c>
      <c r="D74" s="112" t="s">
        <v>101</v>
      </c>
      <c r="E74" s="112" t="s">
        <v>102</v>
      </c>
      <c r="F74" s="112" t="s">
        <v>103</v>
      </c>
      <c r="G74" s="114" t="s">
        <v>104</v>
      </c>
      <c r="H74" s="7"/>
      <c r="I74" s="7"/>
      <c r="J74" s="7"/>
      <c r="K74" s="7"/>
      <c r="L74" s="7"/>
      <c r="M74" s="7"/>
      <c r="N74" s="91"/>
      <c r="O74" s="115"/>
      <c r="P74" s="31"/>
    </row>
    <row r="75" spans="1:16" ht="14.25" customHeight="1">
      <c r="A75" s="26"/>
      <c r="B75" s="92"/>
      <c r="C75" s="111" t="s">
        <v>106</v>
      </c>
      <c r="D75" s="112"/>
      <c r="E75" s="112"/>
      <c r="F75" s="112"/>
      <c r="G75" s="61"/>
      <c r="H75" s="7"/>
      <c r="I75" s="7"/>
      <c r="J75" s="7"/>
      <c r="K75" s="7"/>
      <c r="L75" s="7"/>
      <c r="M75" s="7"/>
      <c r="N75" s="91"/>
      <c r="O75" s="115"/>
      <c r="P75" s="31"/>
    </row>
    <row r="76" spans="1:16" ht="14.25" customHeight="1">
      <c r="A76" s="26"/>
      <c r="B76" s="92"/>
      <c r="C76" s="111" t="s">
        <v>107</v>
      </c>
      <c r="D76" s="112"/>
      <c r="E76" s="112"/>
      <c r="F76" s="112"/>
      <c r="G76" s="61"/>
      <c r="H76" s="7"/>
      <c r="I76" s="7"/>
      <c r="J76" s="7"/>
      <c r="K76" s="7"/>
      <c r="L76" s="7"/>
      <c r="M76" s="7"/>
      <c r="N76" s="91"/>
      <c r="O76" s="115"/>
      <c r="P76" s="31"/>
    </row>
    <row r="77" spans="1:16" ht="14.25" customHeight="1">
      <c r="A77" s="26"/>
      <c r="B77" s="92"/>
      <c r="C77" s="111" t="s">
        <v>108</v>
      </c>
      <c r="D77" s="112"/>
      <c r="E77" s="112"/>
      <c r="F77" s="112"/>
      <c r="G77" s="61"/>
      <c r="H77" s="7"/>
      <c r="I77" s="7"/>
      <c r="J77" s="7"/>
      <c r="K77" s="7"/>
      <c r="L77" s="7"/>
      <c r="M77" s="7"/>
      <c r="N77" s="91"/>
      <c r="O77" s="115"/>
      <c r="P77" s="31"/>
    </row>
    <row r="78" spans="1:16" ht="14.25" customHeight="1">
      <c r="A78" s="26"/>
      <c r="B78" s="92"/>
      <c r="C78" s="111" t="s">
        <v>109</v>
      </c>
      <c r="D78" s="112"/>
      <c r="E78" s="112"/>
      <c r="F78" s="112"/>
      <c r="G78" s="61"/>
      <c r="H78" s="7"/>
      <c r="I78" s="7"/>
      <c r="J78" s="7"/>
      <c r="K78" s="7"/>
      <c r="L78" s="7"/>
      <c r="M78" s="7"/>
      <c r="N78" s="91"/>
      <c r="O78" s="115"/>
      <c r="P78" s="31"/>
    </row>
    <row r="79" spans="1:16" ht="14.25" customHeight="1">
      <c r="A79" s="26"/>
      <c r="B79" s="92"/>
      <c r="C79" s="111" t="s">
        <v>110</v>
      </c>
      <c r="D79" s="112"/>
      <c r="E79" s="112"/>
      <c r="F79" s="112"/>
      <c r="G79" s="61"/>
      <c r="H79" s="7"/>
      <c r="I79" s="7"/>
      <c r="J79" s="7"/>
      <c r="K79" s="7"/>
      <c r="L79" s="7"/>
      <c r="M79" s="7"/>
      <c r="N79" s="91"/>
      <c r="O79" s="115"/>
      <c r="P79" s="31"/>
    </row>
    <row r="80" spans="1:16" ht="14.25" customHeight="1">
      <c r="A80" s="26"/>
      <c r="B80" s="92"/>
      <c r="C80" s="111" t="s">
        <v>111</v>
      </c>
      <c r="D80" s="112"/>
      <c r="E80" s="112"/>
      <c r="F80" s="112"/>
      <c r="G80" s="61"/>
      <c r="H80" s="7"/>
      <c r="I80" s="7"/>
      <c r="J80" s="7"/>
      <c r="K80" s="7"/>
      <c r="L80" s="7"/>
      <c r="M80" s="7"/>
      <c r="N80" s="91"/>
      <c r="O80" s="115"/>
      <c r="P80" s="31"/>
    </row>
    <row r="81" spans="1:16" ht="14.25" customHeight="1">
      <c r="A81" s="26"/>
      <c r="B81" s="92"/>
      <c r="C81" s="111" t="s">
        <v>112</v>
      </c>
      <c r="D81" s="112"/>
      <c r="E81" s="116"/>
      <c r="F81" s="116"/>
      <c r="G81" s="117"/>
      <c r="H81" s="7"/>
      <c r="I81" s="7"/>
      <c r="J81" s="7"/>
      <c r="K81" s="7"/>
      <c r="L81" s="7"/>
      <c r="M81" s="7"/>
      <c r="N81" s="91"/>
      <c r="O81" s="115"/>
      <c r="P81" s="31"/>
    </row>
    <row r="82" spans="1:16" ht="14.25" customHeight="1">
      <c r="A82" s="26"/>
      <c r="B82" s="92"/>
      <c r="C82" s="111" t="s">
        <v>113</v>
      </c>
      <c r="D82" s="112" t="s">
        <v>114</v>
      </c>
      <c r="E82" s="118" t="s">
        <v>115</v>
      </c>
      <c r="F82" s="116">
        <v>2022</v>
      </c>
      <c r="G82" s="119" t="s">
        <v>116</v>
      </c>
      <c r="H82" s="7"/>
      <c r="I82" s="7"/>
      <c r="J82" s="7"/>
      <c r="K82" s="7"/>
      <c r="L82" s="7"/>
      <c r="M82" s="7"/>
      <c r="N82" s="91"/>
      <c r="O82" s="115"/>
      <c r="P82" s="31"/>
    </row>
    <row r="83" spans="1:16" ht="14.25" customHeight="1">
      <c r="A83" s="26"/>
      <c r="B83" s="92"/>
      <c r="C83" s="120" t="s">
        <v>40</v>
      </c>
      <c r="D83" s="112" t="s">
        <v>117</v>
      </c>
      <c r="E83" s="116"/>
      <c r="F83" s="116" t="s">
        <v>118</v>
      </c>
      <c r="G83" s="119" t="s">
        <v>119</v>
      </c>
      <c r="H83" s="7"/>
      <c r="I83" s="7"/>
      <c r="J83" s="7"/>
      <c r="K83" s="7"/>
      <c r="L83" s="7"/>
      <c r="M83" s="7"/>
      <c r="N83" s="91"/>
      <c r="O83" s="115"/>
      <c r="P83" s="31"/>
    </row>
    <row r="84" spans="1:16" ht="14.25" customHeight="1">
      <c r="A84" s="26"/>
      <c r="B84" s="92"/>
      <c r="C84" s="121" t="s">
        <v>38</v>
      </c>
      <c r="D84" s="116"/>
      <c r="E84" s="116"/>
      <c r="F84" s="116"/>
      <c r="G84" s="117"/>
      <c r="H84" s="7"/>
      <c r="I84" s="7"/>
      <c r="J84" s="7"/>
      <c r="K84" s="7"/>
      <c r="L84" s="7"/>
      <c r="M84" s="7"/>
      <c r="N84" s="91"/>
      <c r="O84" s="115"/>
      <c r="P84" s="31"/>
    </row>
    <row r="85" spans="1:16" ht="14.25" customHeight="1">
      <c r="A85" s="26"/>
      <c r="B85" s="92"/>
      <c r="C85" s="121" t="s">
        <v>38</v>
      </c>
      <c r="D85" s="116"/>
      <c r="E85" s="116"/>
      <c r="F85" s="116"/>
      <c r="G85" s="117"/>
      <c r="H85" s="7"/>
      <c r="I85" s="7"/>
      <c r="J85" s="7"/>
      <c r="K85" s="7"/>
      <c r="L85" s="7"/>
      <c r="M85" s="7"/>
      <c r="N85" s="91"/>
      <c r="O85" s="115"/>
      <c r="P85" s="31"/>
    </row>
    <row r="86" spans="1:16" ht="14.25" customHeight="1">
      <c r="A86" s="26"/>
      <c r="B86" s="92"/>
      <c r="C86" s="121" t="s">
        <v>38</v>
      </c>
      <c r="D86" s="112"/>
      <c r="E86" s="112"/>
      <c r="F86" s="112"/>
      <c r="G86" s="61"/>
      <c r="H86" s="7"/>
      <c r="I86" s="7"/>
      <c r="J86" s="7"/>
      <c r="K86" s="7"/>
      <c r="L86" s="7"/>
      <c r="M86" s="7"/>
      <c r="N86" s="91"/>
      <c r="O86" s="115"/>
      <c r="P86" s="31"/>
    </row>
    <row r="87" spans="1:16" ht="14.25" customHeight="1">
      <c r="A87" s="26"/>
      <c r="B87" s="92"/>
      <c r="C87" s="121" t="s">
        <v>38</v>
      </c>
      <c r="D87" s="112"/>
      <c r="E87" s="112"/>
      <c r="F87" s="112"/>
      <c r="G87" s="61"/>
      <c r="H87" s="7"/>
      <c r="I87" s="7"/>
      <c r="J87" s="7"/>
      <c r="K87" s="7"/>
      <c r="L87" s="7"/>
      <c r="M87" s="7"/>
      <c r="N87" s="91"/>
      <c r="O87" s="115"/>
      <c r="P87" s="31"/>
    </row>
    <row r="88" spans="1:16" ht="14.25" customHeight="1">
      <c r="A88" s="26"/>
      <c r="B88" s="92"/>
      <c r="C88" s="121" t="s">
        <v>38</v>
      </c>
      <c r="D88" s="112"/>
      <c r="E88" s="112"/>
      <c r="F88" s="112"/>
      <c r="G88" s="61"/>
      <c r="H88" s="7"/>
      <c r="I88" s="7"/>
      <c r="J88" s="7"/>
      <c r="K88" s="7"/>
      <c r="L88" s="7"/>
      <c r="M88" s="7"/>
      <c r="N88" s="91"/>
      <c r="O88" s="115"/>
      <c r="P88" s="31"/>
    </row>
    <row r="89" spans="1:16" ht="14.25" customHeight="1">
      <c r="A89" s="26"/>
      <c r="B89" s="92"/>
      <c r="C89" s="121" t="s">
        <v>38</v>
      </c>
      <c r="D89" s="116"/>
      <c r="E89" s="116"/>
      <c r="F89" s="116"/>
      <c r="G89" s="117"/>
      <c r="H89" s="7"/>
      <c r="I89" s="7"/>
      <c r="J89" s="7"/>
      <c r="K89" s="7"/>
      <c r="L89" s="7"/>
      <c r="M89" s="7"/>
      <c r="N89" s="91"/>
      <c r="O89" s="115"/>
      <c r="P89" s="31"/>
    </row>
    <row r="90" spans="1:16" ht="14.25" customHeight="1">
      <c r="A90" s="26"/>
      <c r="B90" s="92"/>
      <c r="C90" s="121" t="s">
        <v>38</v>
      </c>
      <c r="D90" s="116"/>
      <c r="E90" s="116"/>
      <c r="F90" s="116"/>
      <c r="G90" s="117"/>
      <c r="H90" s="7"/>
      <c r="I90" s="7"/>
      <c r="J90" s="7"/>
      <c r="K90" s="7"/>
      <c r="L90" s="7"/>
      <c r="M90" s="7"/>
      <c r="N90" s="91"/>
      <c r="O90" s="115"/>
      <c r="P90" s="31"/>
    </row>
    <row r="91" spans="1:16" ht="14.25" customHeight="1">
      <c r="A91" s="26"/>
      <c r="B91" s="92"/>
      <c r="C91" s="121" t="s">
        <v>38</v>
      </c>
      <c r="D91" s="116"/>
      <c r="E91" s="116"/>
      <c r="F91" s="116"/>
      <c r="G91" s="117"/>
      <c r="H91" s="7"/>
      <c r="I91" s="7"/>
      <c r="J91" s="7"/>
      <c r="K91" s="7"/>
      <c r="L91" s="7"/>
      <c r="M91" s="7"/>
      <c r="N91" s="91"/>
      <c r="O91" s="115"/>
      <c r="P91" s="31"/>
    </row>
    <row r="92" spans="1:16" ht="14.25" customHeight="1">
      <c r="A92" s="26"/>
      <c r="B92" s="92"/>
      <c r="C92" s="121" t="s">
        <v>38</v>
      </c>
      <c r="D92" s="116"/>
      <c r="E92" s="116"/>
      <c r="F92" s="116"/>
      <c r="G92" s="117"/>
      <c r="H92" s="7"/>
      <c r="I92" s="7"/>
      <c r="J92" s="7"/>
      <c r="K92" s="7"/>
      <c r="L92" s="7"/>
      <c r="M92" s="7"/>
      <c r="N92" s="91"/>
      <c r="O92" s="115"/>
      <c r="P92" s="31"/>
    </row>
    <row r="93" spans="1:16" ht="14.25" customHeight="1">
      <c r="A93" s="26"/>
      <c r="B93" s="92"/>
      <c r="C93" s="121" t="s">
        <v>38</v>
      </c>
      <c r="D93" s="112"/>
      <c r="E93" s="112"/>
      <c r="F93" s="112"/>
      <c r="G93" s="61"/>
      <c r="H93" s="7"/>
      <c r="I93" s="7"/>
      <c r="J93" s="7"/>
      <c r="K93" s="7"/>
      <c r="L93" s="7"/>
      <c r="M93" s="7"/>
      <c r="N93" s="91"/>
      <c r="O93" s="115"/>
      <c r="P93" s="31"/>
    </row>
    <row r="94" spans="1:16" ht="14.25" customHeight="1">
      <c r="A94" s="26"/>
      <c r="B94" s="92"/>
      <c r="C94" s="121" t="s">
        <v>38</v>
      </c>
      <c r="D94" s="112"/>
      <c r="E94" s="112"/>
      <c r="F94" s="112"/>
      <c r="G94" s="61"/>
      <c r="H94" s="7"/>
      <c r="I94" s="7"/>
      <c r="J94" s="7"/>
      <c r="K94" s="7"/>
      <c r="L94" s="7"/>
      <c r="M94" s="7"/>
      <c r="N94" s="91"/>
      <c r="O94" s="115"/>
      <c r="P94" s="31"/>
    </row>
    <row r="95" spans="1:16" ht="14.25" customHeight="1">
      <c r="A95" s="26"/>
      <c r="B95" s="92"/>
      <c r="C95" s="121" t="s">
        <v>38</v>
      </c>
      <c r="D95" s="112"/>
      <c r="E95" s="112"/>
      <c r="F95" s="112"/>
      <c r="G95" s="61"/>
      <c r="H95" s="7"/>
      <c r="I95" s="7"/>
      <c r="J95" s="7"/>
      <c r="K95" s="7"/>
      <c r="L95" s="7"/>
      <c r="M95" s="7"/>
      <c r="N95" s="91"/>
      <c r="O95" s="115"/>
      <c r="P95" s="31"/>
    </row>
    <row r="96" spans="1:16" ht="14.25" customHeight="1">
      <c r="A96" s="26"/>
      <c r="B96" s="92"/>
      <c r="C96" s="121" t="s">
        <v>38</v>
      </c>
      <c r="D96" s="116"/>
      <c r="E96" s="116"/>
      <c r="F96" s="116"/>
      <c r="G96" s="117"/>
      <c r="H96" s="7"/>
      <c r="I96" s="7"/>
      <c r="J96" s="7"/>
      <c r="K96" s="7"/>
      <c r="L96" s="7"/>
      <c r="M96" s="7"/>
      <c r="N96" s="91"/>
      <c r="O96" s="115"/>
      <c r="P96" s="31"/>
    </row>
    <row r="97" spans="1:16" ht="14.25" customHeight="1">
      <c r="A97" s="26"/>
      <c r="B97" s="92"/>
      <c r="C97" s="121" t="s">
        <v>38</v>
      </c>
      <c r="D97" s="116"/>
      <c r="E97" s="116"/>
      <c r="F97" s="116"/>
      <c r="G97" s="117"/>
      <c r="H97" s="7"/>
      <c r="I97" s="7"/>
      <c r="J97" s="7"/>
      <c r="K97" s="7"/>
      <c r="L97" s="7"/>
      <c r="M97" s="7"/>
      <c r="N97" s="91"/>
      <c r="O97" s="115"/>
      <c r="P97" s="31"/>
    </row>
    <row r="98" spans="1:16" ht="14.25" customHeight="1">
      <c r="A98" s="26"/>
      <c r="B98" s="92"/>
      <c r="C98" s="121" t="s">
        <v>38</v>
      </c>
      <c r="D98" s="116"/>
      <c r="E98" s="116"/>
      <c r="F98" s="116"/>
      <c r="G98" s="117"/>
      <c r="H98" s="7"/>
      <c r="I98" s="7"/>
      <c r="J98" s="7"/>
      <c r="K98" s="7"/>
      <c r="L98" s="7"/>
      <c r="M98" s="7"/>
      <c r="N98" s="91"/>
      <c r="O98" s="115"/>
      <c r="P98" s="31"/>
    </row>
    <row r="99" spans="1:16" ht="14.25" customHeight="1">
      <c r="A99" s="26"/>
      <c r="B99" s="92"/>
      <c r="C99" s="121" t="s">
        <v>38</v>
      </c>
      <c r="D99" s="112"/>
      <c r="E99" s="112"/>
      <c r="F99" s="112"/>
      <c r="G99" s="61"/>
      <c r="H99" s="7"/>
      <c r="I99" s="7"/>
      <c r="J99" s="7"/>
      <c r="K99" s="7"/>
      <c r="L99" s="7"/>
      <c r="M99" s="7"/>
      <c r="N99" s="91"/>
      <c r="O99" s="115"/>
      <c r="P99" s="31"/>
    </row>
    <row r="100" spans="1:16" ht="14.25" customHeight="1">
      <c r="A100" s="26"/>
      <c r="B100" s="92"/>
      <c r="C100" s="121" t="s">
        <v>38</v>
      </c>
      <c r="D100" s="112"/>
      <c r="E100" s="112"/>
      <c r="F100" s="112"/>
      <c r="G100" s="61"/>
      <c r="H100" s="7"/>
      <c r="I100" s="7"/>
      <c r="J100" s="7"/>
      <c r="K100" s="7"/>
      <c r="L100" s="7"/>
      <c r="M100" s="7"/>
      <c r="N100" s="91"/>
      <c r="O100" s="115"/>
      <c r="P100" s="31"/>
    </row>
    <row r="101" spans="1:16" ht="14.25" customHeight="1">
      <c r="A101" s="26"/>
      <c r="B101" s="92"/>
      <c r="C101" s="121" t="s">
        <v>38</v>
      </c>
      <c r="D101" s="112"/>
      <c r="E101" s="112"/>
      <c r="F101" s="112"/>
      <c r="G101" s="61"/>
      <c r="H101" s="7"/>
      <c r="I101" s="7"/>
      <c r="J101" s="7"/>
      <c r="K101" s="7"/>
      <c r="L101" s="7"/>
      <c r="M101" s="7"/>
      <c r="N101" s="91"/>
      <c r="O101" s="115"/>
      <c r="P101" s="31"/>
    </row>
    <row r="102" spans="1:16" ht="14.25" customHeight="1">
      <c r="A102" s="26"/>
      <c r="B102" s="92"/>
      <c r="C102" s="121" t="s">
        <v>38</v>
      </c>
      <c r="D102" s="116"/>
      <c r="E102" s="116"/>
      <c r="F102" s="116"/>
      <c r="G102" s="117"/>
      <c r="H102" s="7"/>
      <c r="I102" s="7"/>
      <c r="J102" s="7"/>
      <c r="K102" s="7"/>
      <c r="L102" s="7"/>
      <c r="M102" s="7"/>
      <c r="N102" s="91"/>
      <c r="O102" s="115"/>
      <c r="P102" s="31"/>
    </row>
    <row r="103" spans="1:16" ht="14.25" customHeight="1">
      <c r="A103" s="26"/>
      <c r="B103" s="92"/>
      <c r="C103" s="121" t="s">
        <v>38</v>
      </c>
      <c r="D103" s="116"/>
      <c r="E103" s="116"/>
      <c r="F103" s="116"/>
      <c r="G103" s="117"/>
      <c r="H103" s="7"/>
      <c r="I103" s="7"/>
      <c r="J103" s="7"/>
      <c r="K103" s="7"/>
      <c r="L103" s="7"/>
      <c r="M103" s="7"/>
      <c r="N103" s="91"/>
      <c r="O103" s="115"/>
      <c r="P103" s="31"/>
    </row>
    <row r="104" spans="1:16" ht="14.25" customHeight="1">
      <c r="A104" s="26"/>
      <c r="B104" s="92"/>
      <c r="C104" s="121" t="s">
        <v>38</v>
      </c>
      <c r="D104" s="116"/>
      <c r="E104" s="116"/>
      <c r="F104" s="116"/>
      <c r="G104" s="117"/>
      <c r="H104" s="7"/>
      <c r="I104" s="7"/>
      <c r="J104" s="7"/>
      <c r="K104" s="7"/>
      <c r="L104" s="7"/>
      <c r="M104" s="7"/>
      <c r="N104" s="91"/>
      <c r="O104" s="115"/>
      <c r="P104" s="31"/>
    </row>
    <row r="105" spans="1:16" ht="14.25" customHeight="1">
      <c r="A105" s="26"/>
      <c r="B105" s="92"/>
      <c r="C105" s="121" t="s">
        <v>38</v>
      </c>
      <c r="D105" s="116"/>
      <c r="E105" s="116"/>
      <c r="F105" s="116"/>
      <c r="G105" s="117"/>
      <c r="H105" s="7"/>
      <c r="I105" s="7"/>
      <c r="J105" s="7"/>
      <c r="K105" s="7"/>
      <c r="L105" s="7"/>
      <c r="M105" s="7"/>
      <c r="N105" s="91"/>
      <c r="O105" s="115"/>
      <c r="P105" s="31"/>
    </row>
    <row r="106" spans="1:16" ht="14.25" customHeight="1">
      <c r="A106" s="26"/>
      <c r="B106" s="92"/>
      <c r="C106" s="121" t="s">
        <v>38</v>
      </c>
      <c r="D106" s="112"/>
      <c r="E106" s="112"/>
      <c r="F106" s="112"/>
      <c r="G106" s="61"/>
      <c r="H106" s="7"/>
      <c r="I106" s="7"/>
      <c r="J106" s="7"/>
      <c r="K106" s="7"/>
      <c r="L106" s="7"/>
      <c r="M106" s="7"/>
      <c r="N106" s="91"/>
      <c r="O106" s="115"/>
      <c r="P106" s="31"/>
    </row>
    <row r="107" spans="1:16" ht="14.25" customHeight="1">
      <c r="A107" s="26"/>
      <c r="B107" s="92"/>
      <c r="C107" s="121" t="s">
        <v>38</v>
      </c>
      <c r="D107" s="112"/>
      <c r="E107" s="112"/>
      <c r="F107" s="112"/>
      <c r="G107" s="61"/>
      <c r="H107" s="7"/>
      <c r="I107" s="7"/>
      <c r="J107" s="7"/>
      <c r="K107" s="7"/>
      <c r="L107" s="7"/>
      <c r="M107" s="7"/>
      <c r="N107" s="91"/>
      <c r="O107" s="115"/>
      <c r="P107" s="31"/>
    </row>
    <row r="108" spans="1:16" ht="14.25" customHeight="1">
      <c r="A108" s="26"/>
      <c r="B108" s="92"/>
      <c r="C108" s="121" t="s">
        <v>38</v>
      </c>
      <c r="D108" s="112"/>
      <c r="E108" s="112"/>
      <c r="F108" s="112"/>
      <c r="G108" s="61"/>
      <c r="H108" s="7"/>
      <c r="I108" s="7"/>
      <c r="J108" s="7"/>
      <c r="K108" s="7"/>
      <c r="L108" s="7"/>
      <c r="M108" s="7"/>
      <c r="N108" s="91"/>
      <c r="O108" s="115"/>
      <c r="P108" s="31"/>
    </row>
    <row r="109" spans="1:16" ht="14.25" customHeight="1">
      <c r="A109" s="26"/>
      <c r="B109" s="92"/>
      <c r="C109" s="121" t="s">
        <v>38</v>
      </c>
      <c r="D109" s="112"/>
      <c r="E109" s="112"/>
      <c r="F109" s="112"/>
      <c r="G109" s="61"/>
      <c r="H109" s="7"/>
      <c r="I109" s="7"/>
      <c r="J109" s="7"/>
      <c r="K109" s="7"/>
      <c r="L109" s="7"/>
      <c r="M109" s="7"/>
      <c r="N109" s="91"/>
      <c r="O109" s="115"/>
      <c r="P109" s="31"/>
    </row>
    <row r="110" spans="1:16" ht="14.25" customHeight="1">
      <c r="A110" s="26"/>
      <c r="B110" s="92"/>
      <c r="C110" s="121" t="s">
        <v>38</v>
      </c>
      <c r="D110" s="112"/>
      <c r="E110" s="112"/>
      <c r="F110" s="112"/>
      <c r="G110" s="61"/>
      <c r="H110" s="7"/>
      <c r="I110" s="7"/>
      <c r="J110" s="7"/>
      <c r="K110" s="7"/>
      <c r="L110" s="7"/>
      <c r="M110" s="7"/>
      <c r="N110" s="91"/>
      <c r="O110" s="115"/>
      <c r="P110" s="31"/>
    </row>
    <row r="111" spans="1:16" ht="14.25" customHeight="1">
      <c r="A111" s="26"/>
      <c r="B111" s="92"/>
      <c r="C111" s="121" t="s">
        <v>38</v>
      </c>
      <c r="D111" s="112"/>
      <c r="E111" s="112"/>
      <c r="F111" s="112"/>
      <c r="G111" s="61"/>
      <c r="H111" s="7"/>
      <c r="I111" s="7"/>
      <c r="J111" s="7"/>
      <c r="K111" s="7"/>
      <c r="L111" s="7"/>
      <c r="M111" s="7"/>
      <c r="N111" s="91"/>
      <c r="O111" s="115"/>
      <c r="P111" s="31"/>
    </row>
    <row r="112" spans="1:16" ht="14.25" customHeight="1">
      <c r="A112" s="26"/>
      <c r="B112" s="92"/>
      <c r="C112" s="121" t="s">
        <v>38</v>
      </c>
      <c r="D112" s="116"/>
      <c r="E112" s="116"/>
      <c r="F112" s="116"/>
      <c r="G112" s="117"/>
      <c r="H112" s="7"/>
      <c r="I112" s="7"/>
      <c r="J112" s="7"/>
      <c r="K112" s="7"/>
      <c r="L112" s="7"/>
      <c r="M112" s="7"/>
      <c r="N112" s="91"/>
      <c r="O112" s="115"/>
      <c r="P112" s="31"/>
    </row>
    <row r="113" spans="1:16" ht="14.25" customHeight="1">
      <c r="A113" s="26"/>
      <c r="B113" s="92"/>
      <c r="C113" s="121" t="s">
        <v>38</v>
      </c>
      <c r="D113" s="116"/>
      <c r="E113" s="116"/>
      <c r="F113" s="116"/>
      <c r="G113" s="117"/>
      <c r="H113" s="7"/>
      <c r="I113" s="7"/>
      <c r="J113" s="7"/>
      <c r="K113" s="7"/>
      <c r="L113" s="7"/>
      <c r="M113" s="7"/>
      <c r="N113" s="91"/>
      <c r="O113" s="115"/>
      <c r="P113" s="31"/>
    </row>
    <row r="114" spans="1:16" ht="14.25" customHeight="1">
      <c r="A114" s="26"/>
      <c r="B114" s="92"/>
      <c r="C114" s="121" t="s">
        <v>38</v>
      </c>
      <c r="D114" s="116"/>
      <c r="E114" s="116"/>
      <c r="F114" s="116"/>
      <c r="G114" s="117"/>
      <c r="H114" s="7"/>
      <c r="I114" s="7"/>
      <c r="J114" s="7"/>
      <c r="K114" s="7"/>
      <c r="L114" s="7"/>
      <c r="M114" s="7"/>
      <c r="N114" s="91"/>
      <c r="O114" s="115"/>
      <c r="P114" s="31"/>
    </row>
    <row r="115" spans="1:16" ht="14.25" customHeight="1">
      <c r="A115" s="26"/>
      <c r="B115" s="92"/>
      <c r="C115" s="121" t="s">
        <v>38</v>
      </c>
      <c r="D115" s="116"/>
      <c r="E115" s="116"/>
      <c r="F115" s="116"/>
      <c r="G115" s="117"/>
      <c r="H115" s="7"/>
      <c r="I115" s="7"/>
      <c r="J115" s="7"/>
      <c r="K115" s="7"/>
      <c r="L115" s="7"/>
      <c r="M115" s="7"/>
      <c r="N115" s="91"/>
      <c r="O115" s="115"/>
      <c r="P115" s="31"/>
    </row>
    <row r="116" spans="1:16" ht="14.25" customHeight="1">
      <c r="A116" s="26"/>
      <c r="B116" s="92"/>
      <c r="C116" s="121" t="s">
        <v>38</v>
      </c>
      <c r="D116" s="112"/>
      <c r="E116" s="112"/>
      <c r="F116" s="112"/>
      <c r="G116" s="61"/>
      <c r="H116" s="7"/>
      <c r="I116" s="7"/>
      <c r="J116" s="7"/>
      <c r="K116" s="7"/>
      <c r="L116" s="7"/>
      <c r="M116" s="7"/>
      <c r="N116" s="91"/>
      <c r="O116" s="115"/>
      <c r="P116" s="31"/>
    </row>
    <row r="117" spans="1:16" ht="14.25" customHeight="1">
      <c r="A117" s="26"/>
      <c r="B117" s="92"/>
      <c r="C117" s="121" t="s">
        <v>38</v>
      </c>
      <c r="D117" s="112"/>
      <c r="E117" s="112"/>
      <c r="F117" s="112"/>
      <c r="G117" s="61"/>
      <c r="H117" s="7"/>
      <c r="I117" s="7"/>
      <c r="J117" s="7"/>
      <c r="K117" s="7"/>
      <c r="L117" s="7"/>
      <c r="M117" s="7"/>
      <c r="N117" s="91"/>
      <c r="O117" s="115"/>
      <c r="P117" s="31"/>
    </row>
    <row r="118" spans="1:16" ht="14.25" customHeight="1">
      <c r="A118" s="26"/>
      <c r="B118" s="92"/>
      <c r="C118" s="121" t="s">
        <v>38</v>
      </c>
      <c r="D118" s="112"/>
      <c r="E118" s="112"/>
      <c r="F118" s="112"/>
      <c r="G118" s="61"/>
      <c r="H118" s="7"/>
      <c r="I118" s="7"/>
      <c r="J118" s="7"/>
      <c r="K118" s="7"/>
      <c r="L118" s="7"/>
      <c r="M118" s="7"/>
      <c r="N118" s="91"/>
      <c r="O118" s="115"/>
      <c r="P118" s="31"/>
    </row>
    <row r="119" spans="1:16" ht="14.25" customHeight="1">
      <c r="A119" s="26"/>
      <c r="B119" s="92"/>
      <c r="C119" s="121" t="s">
        <v>38</v>
      </c>
      <c r="D119" s="116"/>
      <c r="E119" s="116"/>
      <c r="F119" s="116"/>
      <c r="G119" s="117"/>
      <c r="H119" s="7"/>
      <c r="I119" s="7"/>
      <c r="J119" s="7"/>
      <c r="K119" s="7"/>
      <c r="L119" s="7"/>
      <c r="M119" s="7"/>
      <c r="N119" s="91"/>
      <c r="O119" s="115"/>
      <c r="P119" s="31"/>
    </row>
    <row r="120" spans="1:16" ht="14.25" customHeight="1">
      <c r="A120" s="26"/>
      <c r="B120" s="92"/>
      <c r="C120" s="121" t="s">
        <v>38</v>
      </c>
      <c r="D120" s="116"/>
      <c r="E120" s="116"/>
      <c r="F120" s="116"/>
      <c r="G120" s="117"/>
      <c r="H120" s="7"/>
      <c r="I120" s="7"/>
      <c r="J120" s="7"/>
      <c r="K120" s="7"/>
      <c r="L120" s="7"/>
      <c r="M120" s="7"/>
      <c r="N120" s="91"/>
      <c r="O120" s="115"/>
      <c r="P120" s="31"/>
    </row>
    <row r="121" spans="1:16" ht="14.25" customHeight="1" thickBot="1">
      <c r="A121" s="26"/>
      <c r="B121" s="92"/>
      <c r="C121" s="122" t="s">
        <v>38</v>
      </c>
      <c r="D121" s="123"/>
      <c r="E121" s="123"/>
      <c r="F121" s="123"/>
      <c r="G121" s="70"/>
      <c r="H121" s="7"/>
      <c r="I121" s="7"/>
      <c r="J121" s="7"/>
      <c r="K121" s="7"/>
      <c r="L121" s="7"/>
      <c r="M121" s="7"/>
      <c r="N121" s="91"/>
      <c r="O121" s="115"/>
      <c r="P121" s="31"/>
    </row>
    <row r="122" spans="1:16" ht="28.15" customHeight="1">
      <c r="A122" s="26"/>
      <c r="B122" s="124" t="s">
        <v>120</v>
      </c>
      <c r="C122" s="125" t="s">
        <v>121</v>
      </c>
      <c r="D122" s="126"/>
      <c r="E122" s="7"/>
      <c r="F122" s="7"/>
      <c r="G122" s="7"/>
      <c r="H122" s="7"/>
      <c r="I122" s="7"/>
      <c r="J122" s="7"/>
      <c r="K122" s="7"/>
      <c r="L122" s="7"/>
      <c r="M122" s="7"/>
      <c r="N122" s="91"/>
      <c r="O122" s="115"/>
      <c r="P122" s="31"/>
    </row>
    <row r="123" spans="1:16" ht="21" customHeight="1" thickBot="1">
      <c r="A123" s="26"/>
      <c r="B123" s="124"/>
      <c r="C123" s="127" t="s">
        <v>122</v>
      </c>
      <c r="D123" s="128"/>
      <c r="E123" s="7"/>
      <c r="F123" s="7"/>
      <c r="G123" s="7"/>
      <c r="H123" s="7"/>
      <c r="I123" s="7"/>
      <c r="J123" s="7"/>
      <c r="K123" s="7"/>
      <c r="L123" s="7"/>
      <c r="M123" s="7"/>
      <c r="N123" s="91"/>
      <c r="O123" s="115"/>
      <c r="P123" s="31"/>
    </row>
    <row r="124" spans="1:16" ht="146.25" customHeight="1" thickBot="1">
      <c r="A124" s="26"/>
      <c r="B124" s="124"/>
      <c r="C124" s="507" t="s">
        <v>123</v>
      </c>
      <c r="D124" s="508"/>
      <c r="E124" s="508"/>
      <c r="F124" s="509"/>
      <c r="G124" s="7"/>
      <c r="H124" s="7"/>
      <c r="I124" s="7"/>
      <c r="J124" s="7"/>
      <c r="K124" s="7"/>
      <c r="L124" s="7"/>
      <c r="M124" s="7"/>
      <c r="N124" s="91"/>
      <c r="O124" s="115"/>
      <c r="P124" s="31"/>
    </row>
    <row r="125" spans="1:16" ht="28.15" customHeight="1">
      <c r="A125" s="26"/>
      <c r="B125" s="124" t="s">
        <v>124</v>
      </c>
      <c r="C125" s="514" t="s">
        <v>125</v>
      </c>
      <c r="D125" s="515"/>
      <c r="E125" s="515"/>
      <c r="F125" s="515"/>
      <c r="G125" s="7"/>
      <c r="H125" s="7"/>
      <c r="I125" s="7"/>
      <c r="J125" s="7"/>
      <c r="K125" s="7"/>
      <c r="L125" s="7"/>
      <c r="M125" s="7"/>
      <c r="N125" s="91"/>
      <c r="O125" s="115"/>
      <c r="P125" s="31"/>
    </row>
    <row r="126" spans="1:16" ht="21" customHeight="1">
      <c r="A126" s="26"/>
      <c r="B126" s="124"/>
      <c r="C126" s="127" t="s">
        <v>126</v>
      </c>
      <c r="D126" s="128"/>
      <c r="E126" s="7"/>
      <c r="F126" s="7"/>
      <c r="G126" s="7"/>
      <c r="H126" s="7"/>
      <c r="I126" s="7"/>
      <c r="J126" s="7"/>
      <c r="K126" s="7"/>
      <c r="L126" s="7"/>
      <c r="M126" s="7"/>
      <c r="N126" s="91"/>
      <c r="O126" s="115"/>
      <c r="P126" s="31"/>
    </row>
    <row r="127" spans="1:16" ht="21" customHeight="1" thickBot="1">
      <c r="A127" s="26"/>
      <c r="B127" s="124"/>
      <c r="C127" s="129" t="s">
        <v>127</v>
      </c>
      <c r="D127" s="7"/>
      <c r="E127" s="7"/>
      <c r="F127" s="7"/>
      <c r="G127" s="7"/>
      <c r="H127" s="7"/>
      <c r="I127" s="7"/>
      <c r="J127" s="7"/>
      <c r="K127" s="7"/>
      <c r="L127" s="7"/>
      <c r="M127" s="7"/>
      <c r="N127" s="91"/>
      <c r="O127" s="115"/>
      <c r="P127" s="31"/>
    </row>
    <row r="128" spans="1:16" ht="152.25" customHeight="1" thickBot="1">
      <c r="A128" s="26"/>
      <c r="B128" s="124"/>
      <c r="C128" s="507" t="s">
        <v>128</v>
      </c>
      <c r="D128" s="508"/>
      <c r="E128" s="508"/>
      <c r="F128" s="509"/>
      <c r="G128" s="7"/>
      <c r="H128" s="7"/>
      <c r="I128" s="7"/>
      <c r="J128" s="7"/>
      <c r="K128" s="7"/>
      <c r="L128" s="7"/>
      <c r="M128" s="7"/>
      <c r="N128" s="91"/>
      <c r="O128" s="115"/>
      <c r="P128" s="31"/>
    </row>
    <row r="129" spans="1:16">
      <c r="A129" s="26"/>
      <c r="B129" s="92"/>
      <c r="C129" s="7"/>
      <c r="D129" s="7"/>
      <c r="E129" s="7"/>
      <c r="F129" s="7"/>
      <c r="G129" s="7"/>
      <c r="H129" s="7"/>
      <c r="I129" s="7"/>
      <c r="J129" s="7"/>
      <c r="K129" s="7"/>
      <c r="L129" s="7"/>
      <c r="M129" s="7"/>
      <c r="N129" s="91"/>
      <c r="O129" s="130"/>
      <c r="P129" s="31"/>
    </row>
    <row r="130" spans="1:16" ht="24" customHeight="1">
      <c r="A130" s="26"/>
      <c r="B130" s="96"/>
      <c r="C130" s="88" t="s">
        <v>129</v>
      </c>
      <c r="D130" s="88"/>
      <c r="E130" s="88"/>
      <c r="F130" s="88"/>
      <c r="G130" s="88"/>
      <c r="H130" s="88"/>
      <c r="I130" s="88"/>
      <c r="J130" s="88"/>
      <c r="K130" s="88"/>
      <c r="L130" s="88"/>
      <c r="M130" s="88"/>
      <c r="N130" s="97"/>
      <c r="O130" s="131"/>
      <c r="P130" s="31"/>
    </row>
    <row r="131" spans="1:16" ht="24" customHeight="1">
      <c r="A131" s="26"/>
      <c r="B131" s="124" t="s">
        <v>130</v>
      </c>
      <c r="C131" s="125" t="s">
        <v>131</v>
      </c>
      <c r="D131" s="126"/>
      <c r="E131" s="7"/>
      <c r="F131" s="7"/>
      <c r="G131" s="7"/>
      <c r="H131" s="7"/>
      <c r="I131" s="7"/>
      <c r="J131" s="7"/>
      <c r="K131" s="7"/>
      <c r="L131" s="7"/>
      <c r="M131" s="7"/>
      <c r="N131" s="91"/>
      <c r="O131" s="31"/>
    </row>
    <row r="132" spans="1:16" ht="31.9" customHeight="1" thickBot="1">
      <c r="A132" s="26"/>
      <c r="B132" s="124"/>
      <c r="C132" s="512" t="s">
        <v>132</v>
      </c>
      <c r="D132" s="513"/>
      <c r="E132" s="513"/>
      <c r="F132" s="513"/>
      <c r="G132" s="7"/>
      <c r="H132" s="7"/>
      <c r="I132" s="7"/>
      <c r="J132" s="7"/>
      <c r="K132" s="7"/>
      <c r="L132" s="7"/>
      <c r="M132" s="7"/>
      <c r="N132" s="91"/>
      <c r="O132" s="31"/>
    </row>
    <row r="133" spans="1:16" ht="118.5" customHeight="1" thickBot="1">
      <c r="A133" s="26"/>
      <c r="B133" s="124"/>
      <c r="C133" s="507"/>
      <c r="D133" s="508"/>
      <c r="E133" s="508"/>
      <c r="F133" s="509"/>
      <c r="G133" s="7"/>
      <c r="H133" s="7"/>
      <c r="I133" s="7"/>
      <c r="J133" s="7"/>
      <c r="K133" s="7"/>
      <c r="L133" s="7"/>
      <c r="M133" s="7"/>
      <c r="N133" s="91"/>
      <c r="O133" s="31"/>
    </row>
    <row r="134" spans="1:16" ht="15" thickBot="1">
      <c r="A134" s="26"/>
      <c r="B134" s="132"/>
      <c r="C134" s="133"/>
      <c r="D134" s="133"/>
      <c r="E134" s="133"/>
      <c r="F134" s="133"/>
      <c r="G134" s="133"/>
      <c r="H134" s="133"/>
      <c r="I134" s="133"/>
      <c r="J134" s="133"/>
      <c r="K134" s="133"/>
      <c r="L134" s="133"/>
      <c r="M134" s="133"/>
      <c r="N134" s="134"/>
      <c r="O134" s="31"/>
    </row>
    <row r="135" spans="1:16">
      <c r="B135" s="83"/>
      <c r="C135" s="83"/>
      <c r="D135" s="83"/>
      <c r="E135" s="83"/>
      <c r="F135" s="83"/>
      <c r="G135" s="83"/>
      <c r="H135" s="83"/>
      <c r="I135" s="83"/>
      <c r="J135" s="83"/>
      <c r="K135" s="83"/>
      <c r="L135" s="83"/>
      <c r="M135" s="83"/>
      <c r="N135" s="83"/>
    </row>
  </sheetData>
  <mergeCells count="117">
    <mergeCell ref="C10:F10"/>
    <mergeCell ref="C11:F11"/>
    <mergeCell ref="C12:F12"/>
    <mergeCell ref="C15:F15"/>
    <mergeCell ref="D17:F17"/>
    <mergeCell ref="G17:I17"/>
    <mergeCell ref="B2:J2"/>
    <mergeCell ref="C5:F5"/>
    <mergeCell ref="C6:F6"/>
    <mergeCell ref="C7:F7"/>
    <mergeCell ref="C8:F8"/>
    <mergeCell ref="C9:F9"/>
    <mergeCell ref="D21:F21"/>
    <mergeCell ref="G21:I21"/>
    <mergeCell ref="D22:F22"/>
    <mergeCell ref="G22:I22"/>
    <mergeCell ref="D23:F23"/>
    <mergeCell ref="G23:I23"/>
    <mergeCell ref="D18:F18"/>
    <mergeCell ref="G18:I18"/>
    <mergeCell ref="D19:F19"/>
    <mergeCell ref="G19:I19"/>
    <mergeCell ref="D20:F20"/>
    <mergeCell ref="G20:I20"/>
    <mergeCell ref="D27:F27"/>
    <mergeCell ref="G27:I27"/>
    <mergeCell ref="D28:F28"/>
    <mergeCell ref="G28:I28"/>
    <mergeCell ref="D29:F29"/>
    <mergeCell ref="G29:I29"/>
    <mergeCell ref="D24:F24"/>
    <mergeCell ref="G24:I24"/>
    <mergeCell ref="D25:F25"/>
    <mergeCell ref="G25:I25"/>
    <mergeCell ref="D26:F26"/>
    <mergeCell ref="G26:I26"/>
    <mergeCell ref="D33:F33"/>
    <mergeCell ref="G33:I33"/>
    <mergeCell ref="D34:F34"/>
    <mergeCell ref="G34:I34"/>
    <mergeCell ref="D35:F35"/>
    <mergeCell ref="G35:I35"/>
    <mergeCell ref="D30:F30"/>
    <mergeCell ref="G30:I30"/>
    <mergeCell ref="D31:F31"/>
    <mergeCell ref="G31:I31"/>
    <mergeCell ref="D32:F32"/>
    <mergeCell ref="G32:I32"/>
    <mergeCell ref="D39:F39"/>
    <mergeCell ref="G39:I39"/>
    <mergeCell ref="D40:F40"/>
    <mergeCell ref="G40:I40"/>
    <mergeCell ref="D41:F41"/>
    <mergeCell ref="G41:I41"/>
    <mergeCell ref="D36:F36"/>
    <mergeCell ref="G36:I36"/>
    <mergeCell ref="D37:F37"/>
    <mergeCell ref="G37:I37"/>
    <mergeCell ref="D38:F38"/>
    <mergeCell ref="G38:I38"/>
    <mergeCell ref="D45:F45"/>
    <mergeCell ref="G45:I45"/>
    <mergeCell ref="D46:F46"/>
    <mergeCell ref="G46:I46"/>
    <mergeCell ref="D47:F47"/>
    <mergeCell ref="G47:I47"/>
    <mergeCell ref="D42:F42"/>
    <mergeCell ref="G42:I42"/>
    <mergeCell ref="D43:F43"/>
    <mergeCell ref="G43:I43"/>
    <mergeCell ref="D44:F44"/>
    <mergeCell ref="G44:I44"/>
    <mergeCell ref="D51:F51"/>
    <mergeCell ref="G51:I51"/>
    <mergeCell ref="D52:F52"/>
    <mergeCell ref="G52:I52"/>
    <mergeCell ref="D53:F53"/>
    <mergeCell ref="G53:I53"/>
    <mergeCell ref="D48:F48"/>
    <mergeCell ref="G48:I48"/>
    <mergeCell ref="D49:F49"/>
    <mergeCell ref="G49:I49"/>
    <mergeCell ref="D50:F50"/>
    <mergeCell ref="G50:I50"/>
    <mergeCell ref="D57:F57"/>
    <mergeCell ref="G57:I57"/>
    <mergeCell ref="D58:F58"/>
    <mergeCell ref="G58:I58"/>
    <mergeCell ref="D59:F59"/>
    <mergeCell ref="G59:I59"/>
    <mergeCell ref="D54:F54"/>
    <mergeCell ref="G54:I54"/>
    <mergeCell ref="D55:F55"/>
    <mergeCell ref="G55:I55"/>
    <mergeCell ref="D56:F56"/>
    <mergeCell ref="G56:I56"/>
    <mergeCell ref="D63:F63"/>
    <mergeCell ref="G63:I63"/>
    <mergeCell ref="D64:F64"/>
    <mergeCell ref="G64:I64"/>
    <mergeCell ref="D65:F65"/>
    <mergeCell ref="G65:I65"/>
    <mergeCell ref="D60:F60"/>
    <mergeCell ref="G60:I60"/>
    <mergeCell ref="D61:F61"/>
    <mergeCell ref="G61:I61"/>
    <mergeCell ref="D62:F62"/>
    <mergeCell ref="G62:I62"/>
    <mergeCell ref="C128:F128"/>
    <mergeCell ref="C132:F132"/>
    <mergeCell ref="C133:F133"/>
    <mergeCell ref="C66:F66"/>
    <mergeCell ref="C67:F67"/>
    <mergeCell ref="C68:F68"/>
    <mergeCell ref="C69:F69"/>
    <mergeCell ref="C124:F124"/>
    <mergeCell ref="C125:F125"/>
  </mergeCells>
  <dataValidations count="2">
    <dataValidation type="whole" allowBlank="1" showInputMessage="1" showErrorMessage="1" sqref="C134">
      <formula1>0</formula1>
      <formula2>100000000000000</formula2>
    </dataValidation>
    <dataValidation type="list" allowBlank="1" showInputMessage="1" showErrorMessage="1" sqref="C84:C121">
      <formula1>twoe</formula1>
    </dataValidation>
  </dataValidations>
  <hyperlinks>
    <hyperlink ref="E82" r:id="rId1" tooltip="Original URL: https://www.arcgis.com/apps/mapviewer/index.html?webmap=4ccf34fdf14d4b78a199550a2496a862. Click or tap if you trust this link." display="https://eur01.safelinks.protection.outlook.com/?url=https%3A%2F%2Fwww.arcgis.com%2Fapps%2Fmapviewer%2Findex.html%3Fwebmap%3D4ccf34fdf14d4b78a199550a2496a862&amp;data=05%7C01%7CJimmy.Ramsay%40nhs.scot%7Cf704f5db67c149a92b8808dad1506a48%7C10efe0bda0304bca809cb5e6745e499a%7C0%7C0%7C638052440546835030%7CUnknown%7CTWFpbGZsb3d8eyJWIjoiMC4wLjAwMDAiLCJQIjoiV2luMzIiLCJBTiI6Ik1haWwiLCJXVCI6Mn0%3D%7C3000%7C%7C%7C&amp;sdata=%2FwWsWjmS7LOBc2E8kgU14DnhqvIrijsjRQ0SVANATp4%3D&amp;reserved=0"/>
  </hyperlinks>
  <pageMargins left="0.7" right="0.7" top="0.75" bottom="0.75" header="0.3" footer="0.3"/>
  <drawing r:id="rId2"/>
  <legacyDrawing r:id="rId3"/>
  <oleObjects>
    <mc:AlternateContent xmlns:mc="http://schemas.openxmlformats.org/markup-compatibility/2006">
      <mc:Choice Requires="x14">
        <oleObject progId="Acrobat Document" dvAspect="DVASPECT_ICON" shapeId="2049" r:id="rId4">
          <objectPr defaultSize="0" autoPict="0" r:id="rId5">
            <anchor moveWithCells="1">
              <from>
                <xdr:col>7</xdr:col>
                <xdr:colOff>419100</xdr:colOff>
                <xdr:row>18</xdr:row>
                <xdr:rowOff>31750</xdr:rowOff>
              </from>
              <to>
                <xdr:col>7</xdr:col>
                <xdr:colOff>419100</xdr:colOff>
                <xdr:row>21</xdr:row>
                <xdr:rowOff>158750</xdr:rowOff>
              </to>
            </anchor>
          </objectPr>
        </oleObject>
      </mc:Choice>
      <mc:Fallback>
        <oleObject progId="Acrobat Document" dvAspect="DVASPECT_ICON" shapeId="2049" r:id="rId4"/>
      </mc:Fallback>
    </mc:AlternateContent>
    <mc:AlternateContent xmlns:mc="http://schemas.openxmlformats.org/markup-compatibility/2006">
      <mc:Choice Requires="x14">
        <oleObject progId="Document" dvAspect="DVASPECT_ICON" shapeId="2050" r:id="rId6">
          <objectPr defaultSize="0" autoPict="0" r:id="rId7">
            <anchor moveWithCells="1">
              <from>
                <xdr:col>6</xdr:col>
                <xdr:colOff>266700</xdr:colOff>
                <xdr:row>6</xdr:row>
                <xdr:rowOff>31750</xdr:rowOff>
              </from>
              <to>
                <xdr:col>6</xdr:col>
                <xdr:colOff>266700</xdr:colOff>
                <xdr:row>11</xdr:row>
                <xdr:rowOff>139700</xdr:rowOff>
              </to>
            </anchor>
          </objectPr>
        </oleObject>
      </mc:Choice>
      <mc:Fallback>
        <oleObject progId="Document" dvAspect="DVASPECT_ICON" shapeId="2050" r:id="rId6"/>
      </mc:Fallback>
    </mc:AlternateContent>
    <mc:AlternateContent xmlns:mc="http://schemas.openxmlformats.org/markup-compatibility/2006">
      <mc:Choice Requires="x14">
        <oleObject progId="Acrobat Document" dvAspect="DVASPECT_ICON" shapeId="2051" r:id="rId8">
          <objectPr defaultSize="0" autoPict="0" r:id="rId9">
            <anchor moveWithCells="1">
              <from>
                <xdr:col>7</xdr:col>
                <xdr:colOff>342900</xdr:colOff>
                <xdr:row>29</xdr:row>
                <xdr:rowOff>76200</xdr:rowOff>
              </from>
              <to>
                <xdr:col>7</xdr:col>
                <xdr:colOff>342900</xdr:colOff>
                <xdr:row>33</xdr:row>
                <xdr:rowOff>12700</xdr:rowOff>
              </to>
            </anchor>
          </objectPr>
        </oleObject>
      </mc:Choice>
      <mc:Fallback>
        <oleObject progId="Acrobat Document" dvAspect="DVASPECT_ICON" shapeId="2051" r:id="rId8"/>
      </mc:Fallback>
    </mc:AlternateContent>
    <mc:AlternateContent xmlns:mc="http://schemas.openxmlformats.org/markup-compatibility/2006">
      <mc:Choice Requires="x14">
        <oleObject progId="Presentation" dvAspect="DVASPECT_ICON" shapeId="2052" r:id="rId10">
          <objectPr defaultSize="0" autoPict="0" r:id="rId11">
            <anchor moveWithCells="1">
              <from>
                <xdr:col>7</xdr:col>
                <xdr:colOff>171450</xdr:colOff>
                <xdr:row>71</xdr:row>
                <xdr:rowOff>0</xdr:rowOff>
              </from>
              <to>
                <xdr:col>7</xdr:col>
                <xdr:colOff>171450</xdr:colOff>
                <xdr:row>74</xdr:row>
                <xdr:rowOff>158750</xdr:rowOff>
              </to>
            </anchor>
          </objectPr>
        </oleObject>
      </mc:Choice>
      <mc:Fallback>
        <oleObject progId="Presentation" dvAspect="DVASPECT_ICON" shapeId="2052" r:id="rId10"/>
      </mc:Fallback>
    </mc:AlternateContent>
    <mc:AlternateContent xmlns:mc="http://schemas.openxmlformats.org/markup-compatibility/2006">
      <mc:Choice Requires="x14">
        <oleObject progId="Worksheet" dvAspect="DVASPECT_ICON" shapeId="2053" r:id="rId12">
          <objectPr defaultSize="0" autoPict="0" r:id="rId13">
            <anchor moveWithCells="1">
              <from>
                <xdr:col>7</xdr:col>
                <xdr:colOff>317500</xdr:colOff>
                <xdr:row>23</xdr:row>
                <xdr:rowOff>95250</xdr:rowOff>
              </from>
              <to>
                <xdr:col>7</xdr:col>
                <xdr:colOff>317500</xdr:colOff>
                <xdr:row>27</xdr:row>
                <xdr:rowOff>31750</xdr:rowOff>
              </to>
            </anchor>
          </objectPr>
        </oleObject>
      </mc:Choice>
      <mc:Fallback>
        <oleObject progId="Worksheet" dvAspect="DVASPECT_ICON" shapeId="2053" r:id="rId12"/>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27"/>
  <sheetViews>
    <sheetView workbookViewId="0">
      <selection sqref="A1:XFD1048576"/>
    </sheetView>
  </sheetViews>
  <sheetFormatPr defaultColWidth="0" defaultRowHeight="14.5" customHeight="1" zeroHeight="1"/>
  <cols>
    <col min="1" max="1" width="2.453125" style="28" customWidth="1"/>
    <col min="2" max="2" width="8.7265625" style="32" customWidth="1"/>
    <col min="3" max="3" width="41.54296875" style="32" customWidth="1"/>
    <col min="4" max="4" width="57.26953125" style="32" bestFit="1" customWidth="1"/>
    <col min="5" max="5" width="36.81640625" style="32" customWidth="1"/>
    <col min="6" max="6" width="42.1796875" style="32" customWidth="1"/>
    <col min="7" max="7" width="47.7265625" style="32" customWidth="1"/>
    <col min="8" max="8" width="46.7265625" style="32" customWidth="1"/>
    <col min="9" max="9" width="21.54296875" style="32" bestFit="1" customWidth="1"/>
    <col min="10" max="11" width="36.7265625" style="32" customWidth="1"/>
    <col min="12" max="12" width="20.7265625" style="32" bestFit="1" customWidth="1"/>
    <col min="13" max="13" width="35" style="32" customWidth="1"/>
    <col min="14" max="14" width="58.26953125" style="293" customWidth="1"/>
    <col min="15" max="15" width="58.26953125" style="294" customWidth="1"/>
    <col min="16" max="16" width="8.26953125" style="31" customWidth="1"/>
    <col min="17" max="19" width="0" style="32" hidden="1" customWidth="1"/>
    <col min="20" max="16384" width="9.26953125" style="32" hidden="1"/>
  </cols>
  <sheetData>
    <row r="1" spans="1:19" s="28" customFormat="1" ht="9" customHeight="1" thickBot="1">
      <c r="A1" s="26"/>
      <c r="B1" s="26"/>
      <c r="C1" s="26"/>
      <c r="D1" s="26"/>
      <c r="E1" s="26"/>
      <c r="F1" s="26"/>
      <c r="G1" s="26"/>
      <c r="H1" s="26"/>
      <c r="I1" s="26"/>
      <c r="J1" s="26"/>
      <c r="K1" s="26"/>
      <c r="L1" s="26"/>
      <c r="M1" s="26"/>
      <c r="N1" s="26"/>
      <c r="O1" s="26"/>
      <c r="P1" s="27"/>
      <c r="Q1" s="27"/>
    </row>
    <row r="2" spans="1:19" ht="33.75" customHeight="1">
      <c r="A2" s="26"/>
      <c r="B2" s="501" t="s">
        <v>15</v>
      </c>
      <c r="C2" s="502"/>
      <c r="D2" s="502"/>
      <c r="E2" s="502"/>
      <c r="F2" s="502"/>
      <c r="G2" s="502"/>
      <c r="H2" s="502"/>
      <c r="I2" s="502"/>
      <c r="J2" s="502"/>
      <c r="K2" s="29"/>
      <c r="L2" s="29"/>
      <c r="M2" s="29"/>
      <c r="N2" s="29"/>
      <c r="O2" s="30"/>
      <c r="Q2" s="31"/>
    </row>
    <row r="3" spans="1:19" ht="30" customHeight="1">
      <c r="A3" s="33"/>
      <c r="B3" s="135" t="s">
        <v>133</v>
      </c>
      <c r="C3" s="136" t="s">
        <v>134</v>
      </c>
      <c r="D3" s="136"/>
      <c r="E3" s="137"/>
      <c r="F3" s="137"/>
      <c r="G3" s="137"/>
      <c r="H3" s="137"/>
      <c r="I3" s="137"/>
      <c r="J3" s="137"/>
      <c r="K3" s="137"/>
      <c r="L3" s="137"/>
      <c r="M3" s="137"/>
      <c r="N3" s="137"/>
      <c r="O3" s="138"/>
    </row>
    <row r="4" spans="1:19" ht="21" customHeight="1">
      <c r="A4" s="33"/>
      <c r="B4" s="139"/>
      <c r="C4" s="140" t="s">
        <v>135</v>
      </c>
      <c r="D4" s="140"/>
      <c r="E4" s="140"/>
      <c r="F4" s="140"/>
      <c r="G4" s="140"/>
      <c r="H4" s="140"/>
      <c r="I4" s="140"/>
      <c r="J4" s="140"/>
      <c r="K4" s="140"/>
      <c r="L4" s="140"/>
      <c r="M4" s="140"/>
      <c r="N4" s="140"/>
      <c r="O4" s="141"/>
    </row>
    <row r="5" spans="1:19">
      <c r="A5" s="26"/>
      <c r="B5" s="142" t="s">
        <v>136</v>
      </c>
      <c r="C5" s="143" t="s">
        <v>137</v>
      </c>
      <c r="D5" s="144"/>
      <c r="E5" s="6"/>
      <c r="F5" s="6"/>
      <c r="G5" s="6"/>
      <c r="H5" s="6"/>
      <c r="I5" s="6"/>
      <c r="J5" s="6"/>
      <c r="K5" s="6"/>
      <c r="L5" s="6"/>
      <c r="M5" s="6"/>
      <c r="N5" s="6"/>
      <c r="O5" s="145"/>
    </row>
    <row r="6" spans="1:19" ht="67.150000000000006" customHeight="1">
      <c r="A6" s="26"/>
      <c r="B6" s="142"/>
      <c r="C6" s="562" t="s">
        <v>138</v>
      </c>
      <c r="D6" s="546"/>
      <c r="E6" s="546"/>
      <c r="F6" s="546"/>
      <c r="G6" s="6"/>
      <c r="H6" s="6"/>
      <c r="I6" s="6"/>
      <c r="J6" s="6"/>
      <c r="K6" s="6"/>
      <c r="L6" s="6"/>
      <c r="M6" s="6"/>
      <c r="N6" s="6"/>
      <c r="O6" s="145"/>
    </row>
    <row r="7" spans="1:19" ht="28.5" customHeight="1">
      <c r="A7" s="26"/>
      <c r="B7" s="146"/>
      <c r="C7" s="546" t="s">
        <v>139</v>
      </c>
      <c r="D7" s="546"/>
      <c r="E7" s="546"/>
      <c r="F7" s="546"/>
      <c r="G7" s="6"/>
      <c r="H7" s="6"/>
      <c r="I7" s="6"/>
      <c r="J7" s="6"/>
      <c r="K7" s="6"/>
      <c r="L7" s="6"/>
      <c r="M7" s="6"/>
      <c r="N7" s="6"/>
      <c r="O7" s="145"/>
      <c r="S7" s="31"/>
    </row>
    <row r="8" spans="1:19" ht="46.5" customHeight="1">
      <c r="A8" s="26"/>
      <c r="B8" s="146"/>
      <c r="C8" s="546" t="s">
        <v>140</v>
      </c>
      <c r="D8" s="546"/>
      <c r="E8" s="546"/>
      <c r="F8" s="546"/>
      <c r="G8" s="6"/>
      <c r="H8" s="6"/>
      <c r="I8" s="6"/>
      <c r="J8" s="6"/>
      <c r="K8" s="6"/>
      <c r="L8" s="6"/>
      <c r="M8" s="6"/>
      <c r="N8" s="6"/>
      <c r="O8" s="145"/>
      <c r="S8" s="31"/>
    </row>
    <row r="9" spans="1:19" ht="15" thickBot="1">
      <c r="A9" s="26"/>
      <c r="B9" s="146"/>
      <c r="C9" s="563" t="s">
        <v>141</v>
      </c>
      <c r="D9" s="563"/>
      <c r="E9" s="563"/>
      <c r="F9" s="147"/>
      <c r="G9" s="6"/>
      <c r="H9" s="6"/>
      <c r="I9" s="6"/>
      <c r="J9" s="6"/>
      <c r="K9" s="6"/>
      <c r="L9" s="6"/>
      <c r="M9" s="6"/>
      <c r="N9" s="6"/>
      <c r="O9" s="145"/>
      <c r="S9" s="31"/>
    </row>
    <row r="10" spans="1:19" s="154" customFormat="1" ht="24" customHeight="1">
      <c r="A10" s="148"/>
      <c r="B10" s="146"/>
      <c r="C10" s="149" t="s">
        <v>142</v>
      </c>
      <c r="D10" s="150" t="s">
        <v>143</v>
      </c>
      <c r="E10" s="150" t="s">
        <v>144</v>
      </c>
      <c r="F10" s="150" t="s">
        <v>145</v>
      </c>
      <c r="G10" s="150" t="s">
        <v>146</v>
      </c>
      <c r="H10" s="150" t="s">
        <v>147</v>
      </c>
      <c r="I10" s="150" t="s">
        <v>148</v>
      </c>
      <c r="J10" s="151" t="s">
        <v>33</v>
      </c>
      <c r="K10" s="152" t="s">
        <v>35</v>
      </c>
      <c r="L10" s="6"/>
      <c r="M10" s="6"/>
      <c r="N10" s="6"/>
      <c r="O10" s="145"/>
      <c r="P10" s="153"/>
      <c r="S10" s="153"/>
    </row>
    <row r="11" spans="1:19" ht="16.5">
      <c r="A11" s="26"/>
      <c r="B11" s="146"/>
      <c r="C11" s="155" t="s">
        <v>149</v>
      </c>
      <c r="D11" s="156" t="s">
        <v>150</v>
      </c>
      <c r="E11" s="157" t="s">
        <v>51</v>
      </c>
      <c r="F11" s="158">
        <v>41702.288258301844</v>
      </c>
      <c r="G11" s="158">
        <v>10914</v>
      </c>
      <c r="H11" s="158"/>
      <c r="I11" s="159">
        <f t="shared" ref="I11:I26" si="0">SUM(F11:H11)</f>
        <v>52616.288258301844</v>
      </c>
      <c r="J11" s="160" t="s">
        <v>151</v>
      </c>
      <c r="K11" s="114" t="s">
        <v>152</v>
      </c>
      <c r="L11" s="6"/>
      <c r="M11" s="6"/>
      <c r="N11" s="6"/>
      <c r="O11" s="145"/>
      <c r="S11" s="31"/>
    </row>
    <row r="12" spans="1:19" ht="16.5">
      <c r="A12" s="26"/>
      <c r="B12" s="161">
        <v>3</v>
      </c>
      <c r="C12" s="155" t="s">
        <v>153</v>
      </c>
      <c r="D12" s="162" t="s">
        <v>154</v>
      </c>
      <c r="E12" s="157" t="s">
        <v>51</v>
      </c>
      <c r="F12" s="158">
        <v>40812.533998038394</v>
      </c>
      <c r="G12" s="158">
        <v>12232</v>
      </c>
      <c r="H12" s="158"/>
      <c r="I12" s="159">
        <f t="shared" si="0"/>
        <v>53044.533998038394</v>
      </c>
      <c r="J12" s="160" t="s">
        <v>151</v>
      </c>
      <c r="K12" s="114" t="s">
        <v>152</v>
      </c>
      <c r="L12" s="6"/>
      <c r="M12" s="6"/>
      <c r="N12" s="6"/>
      <c r="O12" s="145"/>
      <c r="S12" s="31"/>
    </row>
    <row r="13" spans="1:19" ht="16.5">
      <c r="A13" s="26"/>
      <c r="B13" s="161">
        <f>B12+1</f>
        <v>4</v>
      </c>
      <c r="C13" s="155" t="s">
        <v>155</v>
      </c>
      <c r="D13" s="162" t="s">
        <v>156</v>
      </c>
      <c r="E13" s="157" t="s">
        <v>51</v>
      </c>
      <c r="F13" s="158">
        <v>40466.101369216063</v>
      </c>
      <c r="G13" s="158">
        <v>16067</v>
      </c>
      <c r="H13" s="158"/>
      <c r="I13" s="159">
        <f t="shared" si="0"/>
        <v>56533.101369216063</v>
      </c>
      <c r="J13" s="160" t="s">
        <v>151</v>
      </c>
      <c r="K13" s="114" t="s">
        <v>152</v>
      </c>
      <c r="L13" s="6"/>
      <c r="M13" s="6"/>
      <c r="N13" s="6"/>
      <c r="O13" s="145"/>
      <c r="S13" s="31"/>
    </row>
    <row r="14" spans="1:19" ht="16.5">
      <c r="A14" s="26"/>
      <c r="B14" s="161">
        <f t="shared" ref="B14:B26" si="1">B13+1</f>
        <v>5</v>
      </c>
      <c r="C14" s="155" t="s">
        <v>157</v>
      </c>
      <c r="D14" s="162" t="s">
        <v>158</v>
      </c>
      <c r="E14" s="157" t="s">
        <v>51</v>
      </c>
      <c r="F14" s="158">
        <v>37513.052041703835</v>
      </c>
      <c r="G14" s="158">
        <v>14119</v>
      </c>
      <c r="H14" s="158"/>
      <c r="I14" s="159">
        <f t="shared" si="0"/>
        <v>51632.052041703835</v>
      </c>
      <c r="J14" s="160" t="s">
        <v>151</v>
      </c>
      <c r="K14" s="114" t="s">
        <v>152</v>
      </c>
      <c r="L14" s="6"/>
      <c r="M14" s="6"/>
      <c r="N14" s="6"/>
      <c r="O14" s="145"/>
      <c r="S14" s="31"/>
    </row>
    <row r="15" spans="1:19" ht="16.5">
      <c r="A15" s="26"/>
      <c r="B15" s="161">
        <f t="shared" si="1"/>
        <v>6</v>
      </c>
      <c r="C15" s="155" t="s">
        <v>159</v>
      </c>
      <c r="D15" s="162" t="s">
        <v>160</v>
      </c>
      <c r="E15" s="157" t="s">
        <v>51</v>
      </c>
      <c r="F15" s="158">
        <v>36974.961380605193</v>
      </c>
      <c r="G15" s="158">
        <v>12881</v>
      </c>
      <c r="H15" s="158"/>
      <c r="I15" s="159">
        <f t="shared" si="0"/>
        <v>49855.961380605193</v>
      </c>
      <c r="J15" s="160" t="s">
        <v>151</v>
      </c>
      <c r="K15" s="114" t="s">
        <v>152</v>
      </c>
      <c r="L15" s="6"/>
      <c r="M15" s="6"/>
      <c r="N15" s="6"/>
      <c r="O15" s="145"/>
      <c r="S15" s="31"/>
    </row>
    <row r="16" spans="1:19" ht="16.5">
      <c r="A16" s="26"/>
      <c r="B16" s="161">
        <f t="shared" si="1"/>
        <v>7</v>
      </c>
      <c r="C16" s="155" t="s">
        <v>161</v>
      </c>
      <c r="D16" s="162" t="s">
        <v>162</v>
      </c>
      <c r="E16" s="157" t="s">
        <v>51</v>
      </c>
      <c r="F16" s="158">
        <v>35483.832830385654</v>
      </c>
      <c r="G16" s="158">
        <v>12019</v>
      </c>
      <c r="H16" s="158"/>
      <c r="I16" s="159">
        <f t="shared" si="0"/>
        <v>47502.832830385654</v>
      </c>
      <c r="J16" s="160" t="s">
        <v>151</v>
      </c>
      <c r="K16" s="114" t="s">
        <v>152</v>
      </c>
      <c r="L16" s="6"/>
      <c r="M16" s="6"/>
      <c r="N16" s="6"/>
      <c r="O16" s="145"/>
      <c r="S16" s="31"/>
    </row>
    <row r="17" spans="1:19" ht="16.5">
      <c r="A17" s="26"/>
      <c r="B17" s="161">
        <f t="shared" si="1"/>
        <v>8</v>
      </c>
      <c r="C17" s="155" t="s">
        <v>163</v>
      </c>
      <c r="D17" s="162" t="s">
        <v>164</v>
      </c>
      <c r="E17" s="157" t="s">
        <v>51</v>
      </c>
      <c r="F17" s="158">
        <v>34148.029422174892</v>
      </c>
      <c r="G17" s="158">
        <v>10845</v>
      </c>
      <c r="H17" s="158"/>
      <c r="I17" s="159">
        <f t="shared" si="0"/>
        <v>44993.029422174892</v>
      </c>
      <c r="J17" s="160" t="s">
        <v>151</v>
      </c>
      <c r="K17" s="114" t="s">
        <v>152</v>
      </c>
      <c r="L17" s="6"/>
      <c r="M17" s="6"/>
      <c r="N17" s="6"/>
      <c r="O17" s="145"/>
      <c r="S17" s="31"/>
    </row>
    <row r="18" spans="1:19" ht="16.5">
      <c r="A18" s="26"/>
      <c r="B18" s="161">
        <f t="shared" si="1"/>
        <v>9</v>
      </c>
      <c r="C18" s="155" t="s">
        <v>165</v>
      </c>
      <c r="D18" s="162" t="s">
        <v>166</v>
      </c>
      <c r="E18" s="157" t="s">
        <v>51</v>
      </c>
      <c r="F18" s="158">
        <v>33590.218452741472</v>
      </c>
      <c r="G18" s="158">
        <v>9195</v>
      </c>
      <c r="H18" s="158"/>
      <c r="I18" s="159">
        <f t="shared" si="0"/>
        <v>42785.218452741472</v>
      </c>
      <c r="J18" s="160" t="s">
        <v>151</v>
      </c>
      <c r="K18" s="114" t="s">
        <v>152</v>
      </c>
      <c r="L18" s="6"/>
      <c r="M18" s="6"/>
      <c r="N18" s="6"/>
      <c r="O18" s="145"/>
      <c r="S18" s="31"/>
    </row>
    <row r="19" spans="1:19" ht="16.5">
      <c r="A19" s="26"/>
      <c r="B19" s="161">
        <f>B18+1</f>
        <v>10</v>
      </c>
      <c r="C19" s="155" t="s">
        <v>167</v>
      </c>
      <c r="D19" s="162" t="s">
        <v>168</v>
      </c>
      <c r="E19" s="157" t="s">
        <v>51</v>
      </c>
      <c r="F19" s="158">
        <v>31709.326408101882</v>
      </c>
      <c r="G19" s="158">
        <v>7392</v>
      </c>
      <c r="H19" s="158"/>
      <c r="I19" s="159">
        <f t="shared" si="0"/>
        <v>39101.326408101886</v>
      </c>
      <c r="J19" s="160" t="s">
        <v>151</v>
      </c>
      <c r="K19" s="114" t="s">
        <v>152</v>
      </c>
      <c r="L19" s="6"/>
      <c r="M19" s="6"/>
      <c r="N19" s="6"/>
      <c r="O19" s="145"/>
      <c r="S19" s="31"/>
    </row>
    <row r="20" spans="1:19" ht="16.5">
      <c r="A20" s="26"/>
      <c r="B20" s="161">
        <f t="shared" si="1"/>
        <v>11</v>
      </c>
      <c r="C20" s="155" t="s">
        <v>169</v>
      </c>
      <c r="D20" s="162" t="s">
        <v>170</v>
      </c>
      <c r="E20" s="157" t="s">
        <v>51</v>
      </c>
      <c r="F20" s="158">
        <v>32239.501936485132</v>
      </c>
      <c r="G20" s="158">
        <v>6065</v>
      </c>
      <c r="H20" s="158"/>
      <c r="I20" s="159">
        <f t="shared" si="0"/>
        <v>38304.501936485132</v>
      </c>
      <c r="J20" s="160" t="s">
        <v>151</v>
      </c>
      <c r="K20" s="114" t="s">
        <v>152</v>
      </c>
      <c r="L20" s="6"/>
      <c r="M20" s="6"/>
      <c r="N20" s="6"/>
      <c r="O20" s="145"/>
      <c r="S20" s="31"/>
    </row>
    <row r="21" spans="1:19" ht="16.5">
      <c r="A21" s="26"/>
      <c r="B21" s="161">
        <f t="shared" si="1"/>
        <v>12</v>
      </c>
      <c r="C21" s="155" t="s">
        <v>171</v>
      </c>
      <c r="D21" s="162" t="s">
        <v>172</v>
      </c>
      <c r="E21" s="157" t="s">
        <v>51</v>
      </c>
      <c r="F21" s="158">
        <v>31343.148141331963</v>
      </c>
      <c r="G21" s="158">
        <v>5258.3492756839996</v>
      </c>
      <c r="H21" s="158">
        <v>806.78561285499995</v>
      </c>
      <c r="I21" s="159">
        <f t="shared" si="0"/>
        <v>37408.28302987096</v>
      </c>
      <c r="J21" s="160" t="s">
        <v>151</v>
      </c>
      <c r="K21" s="114" t="s">
        <v>152</v>
      </c>
      <c r="L21" s="6"/>
      <c r="M21" s="6"/>
      <c r="N21" s="6"/>
      <c r="O21" s="145"/>
      <c r="S21" s="31"/>
    </row>
    <row r="22" spans="1:19" ht="17.149999999999999" customHeight="1">
      <c r="A22" s="26"/>
      <c r="B22" s="161">
        <f t="shared" si="1"/>
        <v>13</v>
      </c>
      <c r="C22" s="155" t="s">
        <v>173</v>
      </c>
      <c r="D22" s="162" t="s">
        <v>174</v>
      </c>
      <c r="E22" s="157" t="s">
        <v>51</v>
      </c>
      <c r="F22" s="158">
        <f>SUMIF(E35:E129,"Scope 1",J35:J129)+9562.67+1028.7</f>
        <v>26817.890634037158</v>
      </c>
      <c r="G22" s="158">
        <f>SUMIF(E35:E129,"Scope 2",J35:J129)</f>
        <v>5483.5036628740972</v>
      </c>
      <c r="H22" s="158">
        <f>SUMIF(E35:E129,"Scope 3",J35:J129)</f>
        <v>1882.1371158095035</v>
      </c>
      <c r="I22" s="159">
        <f>SUM(F22:H22)</f>
        <v>34183.53141272076</v>
      </c>
      <c r="J22" s="160" t="s">
        <v>151</v>
      </c>
      <c r="K22" s="114" t="s">
        <v>175</v>
      </c>
      <c r="L22" s="6"/>
      <c r="M22" s="6"/>
      <c r="N22" s="6"/>
      <c r="O22" s="145"/>
      <c r="S22" s="31"/>
    </row>
    <row r="23" spans="1:19" ht="16.5">
      <c r="A23" s="26"/>
      <c r="B23" s="161">
        <f t="shared" si="1"/>
        <v>14</v>
      </c>
      <c r="C23" s="155" t="s">
        <v>176</v>
      </c>
      <c r="D23" s="162">
        <v>0</v>
      </c>
      <c r="E23" s="157" t="s">
        <v>51</v>
      </c>
      <c r="F23" s="158"/>
      <c r="G23" s="158"/>
      <c r="H23" s="158"/>
      <c r="I23" s="159">
        <f t="shared" si="0"/>
        <v>0</v>
      </c>
      <c r="J23" s="160" t="s">
        <v>151</v>
      </c>
      <c r="K23" s="114"/>
      <c r="L23" s="6"/>
      <c r="M23" s="6"/>
      <c r="N23" s="6"/>
      <c r="O23" s="145"/>
      <c r="S23" s="31"/>
    </row>
    <row r="24" spans="1:19" ht="16.5">
      <c r="A24" s="26"/>
      <c r="B24" s="161">
        <f t="shared" si="1"/>
        <v>15</v>
      </c>
      <c r="C24" s="155" t="s">
        <v>177</v>
      </c>
      <c r="D24" s="162">
        <v>0</v>
      </c>
      <c r="E24" s="157" t="s">
        <v>51</v>
      </c>
      <c r="F24" s="158"/>
      <c r="G24" s="158"/>
      <c r="H24" s="158"/>
      <c r="I24" s="159">
        <f t="shared" si="0"/>
        <v>0</v>
      </c>
      <c r="J24" s="160" t="s">
        <v>151</v>
      </c>
      <c r="K24" s="114"/>
      <c r="L24" s="6"/>
      <c r="M24" s="6"/>
      <c r="N24" s="6"/>
      <c r="O24" s="145"/>
      <c r="S24" s="31"/>
    </row>
    <row r="25" spans="1:19" ht="16.5">
      <c r="A25" s="26"/>
      <c r="B25" s="161">
        <f t="shared" si="1"/>
        <v>16</v>
      </c>
      <c r="C25" s="155" t="s">
        <v>178</v>
      </c>
      <c r="D25" s="162">
        <v>0</v>
      </c>
      <c r="E25" s="157" t="s">
        <v>51</v>
      </c>
      <c r="F25" s="158"/>
      <c r="G25" s="158"/>
      <c r="H25" s="158"/>
      <c r="I25" s="159">
        <f t="shared" si="0"/>
        <v>0</v>
      </c>
      <c r="J25" s="160" t="s">
        <v>151</v>
      </c>
      <c r="K25" s="114"/>
      <c r="L25" s="6"/>
      <c r="M25" s="6"/>
      <c r="N25" s="6"/>
      <c r="O25" s="145"/>
      <c r="S25" s="31"/>
    </row>
    <row r="26" spans="1:19" ht="17" thickBot="1">
      <c r="A26" s="26"/>
      <c r="B26" s="161">
        <f t="shared" si="1"/>
        <v>17</v>
      </c>
      <c r="C26" s="163" t="s">
        <v>179</v>
      </c>
      <c r="D26" s="164">
        <v>0</v>
      </c>
      <c r="E26" s="165" t="s">
        <v>51</v>
      </c>
      <c r="F26" s="166"/>
      <c r="G26" s="166"/>
      <c r="H26" s="166"/>
      <c r="I26" s="167">
        <f t="shared" si="0"/>
        <v>0</v>
      </c>
      <c r="J26" s="168" t="s">
        <v>151</v>
      </c>
      <c r="K26" s="169"/>
      <c r="L26" s="6"/>
      <c r="M26" s="6"/>
      <c r="N26" s="6"/>
      <c r="O26" s="145"/>
      <c r="S26" s="31"/>
    </row>
    <row r="27" spans="1:19">
      <c r="A27" s="26"/>
      <c r="B27" s="142"/>
      <c r="C27" s="170"/>
      <c r="D27" s="171"/>
      <c r="E27" s="6"/>
      <c r="F27" s="6"/>
      <c r="G27" s="6"/>
      <c r="H27" s="6"/>
      <c r="I27" s="6"/>
      <c r="J27" s="6"/>
      <c r="K27" s="6"/>
      <c r="L27" s="6"/>
      <c r="M27" s="6"/>
      <c r="N27" s="6"/>
      <c r="O27" s="145"/>
    </row>
    <row r="28" spans="1:19">
      <c r="A28" s="26"/>
      <c r="B28" s="142" t="s">
        <v>180</v>
      </c>
      <c r="C28" s="143" t="s">
        <v>181</v>
      </c>
      <c r="D28" s="144"/>
      <c r="E28" s="6"/>
      <c r="F28" s="6"/>
      <c r="G28" s="6"/>
      <c r="H28" s="6"/>
      <c r="I28" s="6"/>
      <c r="J28" s="6"/>
      <c r="K28" s="6"/>
      <c r="L28" s="6"/>
      <c r="M28" s="6"/>
      <c r="N28" s="6"/>
      <c r="O28" s="145"/>
    </row>
    <row r="29" spans="1:19" ht="54.75" customHeight="1">
      <c r="A29" s="26"/>
      <c r="B29" s="142"/>
      <c r="C29" s="562" t="s">
        <v>182</v>
      </c>
      <c r="D29" s="546"/>
      <c r="E29" s="546"/>
      <c r="F29" s="546"/>
      <c r="G29" s="546"/>
      <c r="H29" s="546"/>
      <c r="I29" s="6"/>
      <c r="J29" s="6"/>
      <c r="K29" s="6"/>
      <c r="L29" s="6"/>
      <c r="M29" s="6"/>
      <c r="N29" s="6"/>
      <c r="O29" s="145"/>
    </row>
    <row r="30" spans="1:19" ht="34.5" customHeight="1">
      <c r="A30" s="26"/>
      <c r="B30" s="146"/>
      <c r="C30" s="546" t="s">
        <v>183</v>
      </c>
      <c r="D30" s="546"/>
      <c r="E30" s="546"/>
      <c r="F30" s="546"/>
      <c r="G30" s="6"/>
      <c r="H30" s="172"/>
      <c r="I30" s="172"/>
      <c r="J30" s="6"/>
      <c r="K30" s="6"/>
      <c r="L30" s="6"/>
      <c r="M30" s="6"/>
      <c r="N30" s="6"/>
      <c r="O30" s="145"/>
      <c r="Q30" s="31"/>
    </row>
    <row r="31" spans="1:19">
      <c r="A31" s="26"/>
      <c r="B31" s="146"/>
      <c r="C31" s="147" t="s">
        <v>184</v>
      </c>
      <c r="D31" s="173">
        <v>2021</v>
      </c>
      <c r="E31" s="174" t="s">
        <v>185</v>
      </c>
      <c r="F31" s="6"/>
      <c r="G31" s="6"/>
      <c r="H31" s="6"/>
      <c r="I31" s="6"/>
      <c r="J31" s="6"/>
      <c r="K31" s="6"/>
      <c r="L31" s="6"/>
      <c r="M31" s="6"/>
      <c r="N31" s="6"/>
      <c r="O31" s="145"/>
      <c r="Q31" s="31"/>
    </row>
    <row r="32" spans="1:19">
      <c r="A32" s="26"/>
      <c r="B32" s="146"/>
      <c r="C32" s="175" t="s">
        <v>186</v>
      </c>
      <c r="D32" s="147"/>
      <c r="E32" s="176"/>
      <c r="F32" s="6"/>
      <c r="G32" s="6"/>
      <c r="H32" s="6"/>
      <c r="I32" s="6"/>
      <c r="J32" s="6"/>
      <c r="K32" s="6"/>
      <c r="L32" s="6"/>
      <c r="M32" s="6"/>
      <c r="N32" s="6"/>
      <c r="O32" s="145"/>
      <c r="Q32" s="31"/>
    </row>
    <row r="33" spans="1:17" ht="15" thickBot="1">
      <c r="A33" s="26"/>
      <c r="B33" s="146"/>
      <c r="C33" s="175" t="s">
        <v>187</v>
      </c>
      <c r="D33" s="147"/>
      <c r="E33" s="147"/>
      <c r="F33" s="147"/>
      <c r="G33" s="6"/>
      <c r="H33" s="6"/>
      <c r="I33" s="6"/>
      <c r="J33" s="6"/>
      <c r="K33" s="6"/>
      <c r="L33" s="6"/>
      <c r="M33" s="6"/>
      <c r="N33" s="6"/>
      <c r="O33" s="145"/>
      <c r="Q33" s="31"/>
    </row>
    <row r="34" spans="1:17" ht="21.75" customHeight="1" thickBot="1">
      <c r="A34" s="26"/>
      <c r="B34" s="146"/>
      <c r="C34" s="177" t="s">
        <v>188</v>
      </c>
      <c r="D34" s="178" t="s">
        <v>189</v>
      </c>
      <c r="E34" s="179" t="s">
        <v>190</v>
      </c>
      <c r="F34" s="178" t="s">
        <v>191</v>
      </c>
      <c r="G34" s="178" t="s">
        <v>33</v>
      </c>
      <c r="H34" s="178" t="s">
        <v>192</v>
      </c>
      <c r="I34" s="178" t="s">
        <v>33</v>
      </c>
      <c r="J34" s="178" t="s">
        <v>193</v>
      </c>
      <c r="K34" s="180" t="s">
        <v>35</v>
      </c>
      <c r="L34" s="6"/>
      <c r="M34" s="6"/>
      <c r="N34" s="6"/>
      <c r="O34" s="145"/>
      <c r="Q34" s="31"/>
    </row>
    <row r="35" spans="1:17">
      <c r="A35" s="26"/>
      <c r="B35" s="146"/>
      <c r="C35" s="181" t="s">
        <v>194</v>
      </c>
      <c r="D35" s="182" t="s">
        <v>195</v>
      </c>
      <c r="E35" s="183" t="s">
        <v>145</v>
      </c>
      <c r="F35" s="184">
        <v>69286952.650999978</v>
      </c>
      <c r="G35" s="185" t="s">
        <v>196</v>
      </c>
      <c r="H35" s="186">
        <v>0.18315999999999999</v>
      </c>
      <c r="I35" s="185" t="s">
        <v>197</v>
      </c>
      <c r="J35" s="187">
        <v>12690.598247557156</v>
      </c>
      <c r="K35" s="188"/>
      <c r="L35" s="6"/>
      <c r="M35" s="6"/>
      <c r="N35" s="6"/>
      <c r="O35" s="145"/>
      <c r="Q35" s="31"/>
    </row>
    <row r="36" spans="1:17">
      <c r="A36" s="26"/>
      <c r="B36" s="146"/>
      <c r="C36" s="181" t="s">
        <v>198</v>
      </c>
      <c r="D36" s="182" t="s">
        <v>199</v>
      </c>
      <c r="E36" s="183" t="s">
        <v>146</v>
      </c>
      <c r="F36" s="158">
        <v>23108168.599999979</v>
      </c>
      <c r="G36" s="189" t="s">
        <v>196</v>
      </c>
      <c r="H36" s="186">
        <v>0.21233000000000002</v>
      </c>
      <c r="I36" s="189" t="s">
        <v>197</v>
      </c>
      <c r="J36" s="190">
        <v>4906.5574388379955</v>
      </c>
      <c r="K36" s="61"/>
      <c r="L36" s="6"/>
      <c r="M36" s="6"/>
      <c r="N36" s="6"/>
      <c r="O36" s="145"/>
      <c r="Q36" s="31"/>
    </row>
    <row r="37" spans="1:17">
      <c r="A37" s="26"/>
      <c r="B37" s="146"/>
      <c r="C37" s="181" t="s">
        <v>198</v>
      </c>
      <c r="D37" s="182" t="s">
        <v>200</v>
      </c>
      <c r="E37" s="183" t="s">
        <v>147</v>
      </c>
      <c r="F37" s="158">
        <v>23108168.599999979</v>
      </c>
      <c r="G37" s="189" t="s">
        <v>196</v>
      </c>
      <c r="H37" s="186">
        <v>1.8789999999999998E-2</v>
      </c>
      <c r="I37" s="189" t="s">
        <v>197</v>
      </c>
      <c r="J37" s="190">
        <v>434.20248799399957</v>
      </c>
      <c r="K37" s="61"/>
      <c r="L37" s="6"/>
      <c r="M37" s="6"/>
      <c r="N37" s="6"/>
      <c r="O37" s="145"/>
      <c r="Q37" s="31"/>
    </row>
    <row r="38" spans="1:17">
      <c r="A38" s="26"/>
      <c r="B38" s="146"/>
      <c r="C38" s="181" t="s">
        <v>194</v>
      </c>
      <c r="D38" s="182" t="s">
        <v>201</v>
      </c>
      <c r="E38" s="183" t="s">
        <v>145</v>
      </c>
      <c r="F38" s="158">
        <v>143427</v>
      </c>
      <c r="G38" s="189" t="s">
        <v>202</v>
      </c>
      <c r="H38" s="186">
        <v>2.51233</v>
      </c>
      <c r="I38" s="189" t="s">
        <v>203</v>
      </c>
      <c r="J38" s="190">
        <v>360.33595491</v>
      </c>
      <c r="K38" s="61"/>
      <c r="L38" s="6"/>
      <c r="M38" s="6"/>
      <c r="N38" s="6"/>
      <c r="O38" s="145"/>
      <c r="Q38" s="31"/>
    </row>
    <row r="39" spans="1:17">
      <c r="A39" s="26"/>
      <c r="B39" s="146"/>
      <c r="C39" s="181" t="s">
        <v>194</v>
      </c>
      <c r="D39" s="182" t="s">
        <v>204</v>
      </c>
      <c r="E39" s="183" t="s">
        <v>145</v>
      </c>
      <c r="F39" s="158">
        <v>51242</v>
      </c>
      <c r="G39" s="189" t="s">
        <v>202</v>
      </c>
      <c r="H39" s="186">
        <v>2.1935199999999999</v>
      </c>
      <c r="I39" s="189" t="s">
        <v>203</v>
      </c>
      <c r="J39" s="190">
        <v>112.40035183999998</v>
      </c>
      <c r="K39" s="61"/>
      <c r="L39" s="6"/>
      <c r="M39" s="6"/>
      <c r="N39" s="6"/>
      <c r="O39" s="145"/>
      <c r="Q39" s="31"/>
    </row>
    <row r="40" spans="1:17">
      <c r="A40" s="26"/>
      <c r="B40" s="146"/>
      <c r="C40" s="181" t="s">
        <v>205</v>
      </c>
      <c r="D40" s="182" t="s">
        <v>206</v>
      </c>
      <c r="E40" s="183" t="s">
        <v>145</v>
      </c>
      <c r="F40" s="158">
        <v>1453</v>
      </c>
      <c r="G40" s="189" t="s">
        <v>207</v>
      </c>
      <c r="H40" s="186">
        <v>2088</v>
      </c>
      <c r="I40" s="189" t="s">
        <v>208</v>
      </c>
      <c r="J40" s="190">
        <v>3033.864</v>
      </c>
      <c r="K40" s="61"/>
      <c r="L40" s="6"/>
      <c r="M40" s="6"/>
      <c r="N40" s="6"/>
      <c r="O40" s="145"/>
      <c r="Q40" s="31"/>
    </row>
    <row r="41" spans="1:17">
      <c r="A41" s="26"/>
      <c r="B41" s="146"/>
      <c r="C41" s="181" t="s">
        <v>209</v>
      </c>
      <c r="D41" s="182" t="s">
        <v>210</v>
      </c>
      <c r="E41" s="183" t="s">
        <v>146</v>
      </c>
      <c r="F41" s="158">
        <v>183751</v>
      </c>
      <c r="G41" s="189" t="s">
        <v>211</v>
      </c>
      <c r="H41" s="186">
        <v>0.280526922346236</v>
      </c>
      <c r="I41" s="189" t="s">
        <v>212</v>
      </c>
      <c r="J41" s="190">
        <v>51.54710250804321</v>
      </c>
      <c r="K41" s="61"/>
      <c r="L41" s="6"/>
      <c r="M41" s="6"/>
      <c r="N41" s="6"/>
      <c r="O41" s="145"/>
      <c r="Q41" s="31"/>
    </row>
    <row r="42" spans="1:17">
      <c r="A42" s="26"/>
      <c r="B42" s="146"/>
      <c r="C42" s="181" t="s">
        <v>209</v>
      </c>
      <c r="D42" s="182" t="s">
        <v>210</v>
      </c>
      <c r="E42" s="183" t="s">
        <v>146</v>
      </c>
      <c r="F42" s="158">
        <v>297288</v>
      </c>
      <c r="G42" s="189" t="s">
        <v>211</v>
      </c>
      <c r="H42" s="186">
        <v>0.280526922346236</v>
      </c>
      <c r="I42" s="189" t="s">
        <v>212</v>
      </c>
      <c r="J42" s="190">
        <v>83.397287690467806</v>
      </c>
      <c r="K42" s="61"/>
      <c r="L42" s="6"/>
      <c r="M42" s="6"/>
      <c r="N42" s="6"/>
      <c r="O42" s="145"/>
      <c r="Q42" s="31"/>
    </row>
    <row r="43" spans="1:17">
      <c r="A43" s="26"/>
      <c r="B43" s="146"/>
      <c r="C43" s="181" t="s">
        <v>209</v>
      </c>
      <c r="D43" s="182" t="s">
        <v>210</v>
      </c>
      <c r="E43" s="183" t="s">
        <v>146</v>
      </c>
      <c r="F43" s="158">
        <v>71691</v>
      </c>
      <c r="G43" s="189" t="s">
        <v>211</v>
      </c>
      <c r="H43" s="186">
        <v>0.280526922346236</v>
      </c>
      <c r="I43" s="189" t="s">
        <v>212</v>
      </c>
      <c r="J43" s="190">
        <v>20.111255589924003</v>
      </c>
      <c r="K43" s="61"/>
      <c r="L43" s="6"/>
      <c r="M43" s="6"/>
      <c r="N43" s="6"/>
      <c r="O43" s="145"/>
      <c r="Q43" s="31"/>
    </row>
    <row r="44" spans="1:17">
      <c r="A44" s="26"/>
      <c r="B44" s="146"/>
      <c r="C44" s="181" t="s">
        <v>209</v>
      </c>
      <c r="D44" s="182" t="s">
        <v>213</v>
      </c>
      <c r="E44" s="183" t="s">
        <v>146</v>
      </c>
      <c r="F44" s="158">
        <f>48223*1.6</f>
        <v>77156.800000000003</v>
      </c>
      <c r="G44" s="189" t="s">
        <v>214</v>
      </c>
      <c r="H44" s="186">
        <v>0.11774000000000001</v>
      </c>
      <c r="I44" s="189" t="s">
        <v>215</v>
      </c>
      <c r="J44" s="190">
        <v>9.0844416320000025</v>
      </c>
      <c r="K44" s="61"/>
      <c r="L44" s="6"/>
      <c r="M44" s="6"/>
      <c r="N44" s="6"/>
      <c r="O44" s="145"/>
      <c r="Q44" s="31"/>
    </row>
    <row r="45" spans="1:17">
      <c r="A45" s="26"/>
      <c r="B45" s="146"/>
      <c r="C45" s="181" t="s">
        <v>209</v>
      </c>
      <c r="D45" s="182" t="s">
        <v>216</v>
      </c>
      <c r="E45" s="183" t="s">
        <v>146</v>
      </c>
      <c r="F45" s="158">
        <f>40493*1.6</f>
        <v>64788.800000000003</v>
      </c>
      <c r="G45" s="189" t="s">
        <v>217</v>
      </c>
      <c r="H45" s="186">
        <v>0.17147999999999999</v>
      </c>
      <c r="I45" s="189" t="s">
        <v>218</v>
      </c>
      <c r="J45" s="190">
        <v>11.109983423999999</v>
      </c>
      <c r="K45" s="61"/>
      <c r="L45" s="6"/>
      <c r="M45" s="6"/>
      <c r="N45" s="6"/>
      <c r="O45" s="145"/>
      <c r="Q45" s="31"/>
    </row>
    <row r="46" spans="1:17">
      <c r="A46" s="26"/>
      <c r="B46" s="146"/>
      <c r="C46" s="181" t="s">
        <v>209</v>
      </c>
      <c r="D46" s="182" t="s">
        <v>219</v>
      </c>
      <c r="E46" s="183" t="s">
        <v>146</v>
      </c>
      <c r="F46" s="158">
        <v>69</v>
      </c>
      <c r="G46" s="189" t="s">
        <v>220</v>
      </c>
      <c r="H46" s="186">
        <v>0.32869760000000003</v>
      </c>
      <c r="I46" s="189" t="s">
        <v>221</v>
      </c>
      <c r="J46" s="190">
        <v>2.2680134400000003E-2</v>
      </c>
      <c r="K46" s="61"/>
      <c r="L46" s="6"/>
      <c r="M46" s="6"/>
      <c r="N46" s="6"/>
      <c r="O46" s="145"/>
      <c r="Q46" s="31"/>
    </row>
    <row r="47" spans="1:17">
      <c r="A47" s="26"/>
      <c r="B47" s="146"/>
      <c r="C47" s="181" t="s">
        <v>209</v>
      </c>
      <c r="D47" s="182" t="s">
        <v>216</v>
      </c>
      <c r="E47" s="183" t="s">
        <v>146</v>
      </c>
      <c r="F47" s="191">
        <f>239773*1.6</f>
        <v>383636.80000000005</v>
      </c>
      <c r="G47" s="189" t="s">
        <v>217</v>
      </c>
      <c r="H47" s="186">
        <v>0.17147999999999999</v>
      </c>
      <c r="I47" s="189" t="s">
        <v>218</v>
      </c>
      <c r="J47" s="190">
        <v>65.786038464000015</v>
      </c>
      <c r="K47" s="61"/>
      <c r="L47" s="6"/>
      <c r="M47" s="6"/>
      <c r="N47" s="6"/>
      <c r="O47" s="145"/>
      <c r="Q47" s="31"/>
    </row>
    <row r="48" spans="1:17">
      <c r="A48" s="26"/>
      <c r="B48" s="146"/>
      <c r="C48" s="181" t="s">
        <v>209</v>
      </c>
      <c r="D48" s="182" t="s">
        <v>216</v>
      </c>
      <c r="E48" s="183" t="s">
        <v>146</v>
      </c>
      <c r="F48" s="158">
        <f>640873*1.6</f>
        <v>1025396.8</v>
      </c>
      <c r="G48" s="189" t="s">
        <v>217</v>
      </c>
      <c r="H48" s="186">
        <v>0.17147999999999999</v>
      </c>
      <c r="I48" s="189" t="s">
        <v>218</v>
      </c>
      <c r="J48" s="190">
        <v>175.83504326400001</v>
      </c>
      <c r="K48" s="61"/>
      <c r="L48" s="6"/>
      <c r="M48" s="6"/>
      <c r="N48" s="6"/>
      <c r="O48" s="145"/>
      <c r="Q48" s="31"/>
    </row>
    <row r="49" spans="1:17">
      <c r="A49" s="26"/>
      <c r="B49" s="146"/>
      <c r="C49" s="181" t="s">
        <v>222</v>
      </c>
      <c r="D49" s="182" t="s">
        <v>223</v>
      </c>
      <c r="E49" s="183" t="s">
        <v>147</v>
      </c>
      <c r="F49" s="158">
        <v>751</v>
      </c>
      <c r="G49" s="189" t="s">
        <v>224</v>
      </c>
      <c r="H49" s="186">
        <v>467.04579999999999</v>
      </c>
      <c r="I49" s="189" t="s">
        <v>225</v>
      </c>
      <c r="J49" s="190">
        <v>350.75139580000001</v>
      </c>
      <c r="K49" s="61"/>
      <c r="L49" s="6"/>
      <c r="M49" s="6"/>
      <c r="N49" s="6"/>
      <c r="O49" s="145"/>
      <c r="Q49" s="31"/>
    </row>
    <row r="50" spans="1:17">
      <c r="A50" s="26"/>
      <c r="B50" s="146"/>
      <c r="C50" s="181" t="s">
        <v>222</v>
      </c>
      <c r="D50" s="182" t="s">
        <v>226</v>
      </c>
      <c r="E50" s="183" t="s">
        <v>147</v>
      </c>
      <c r="F50" s="158">
        <v>305</v>
      </c>
      <c r="G50" s="189" t="s">
        <v>224</v>
      </c>
      <c r="H50" s="186">
        <v>21.293565891472866</v>
      </c>
      <c r="I50" s="189" t="s">
        <v>227</v>
      </c>
      <c r="J50" s="190">
        <v>6.4945375968992236</v>
      </c>
      <c r="K50" s="61"/>
      <c r="L50" s="6"/>
      <c r="M50" s="6"/>
      <c r="N50" s="6"/>
      <c r="O50" s="145"/>
      <c r="Q50" s="31"/>
    </row>
    <row r="51" spans="1:17">
      <c r="A51" s="26"/>
      <c r="B51" s="146"/>
      <c r="C51" s="181" t="s">
        <v>222</v>
      </c>
      <c r="D51" s="182" t="s">
        <v>228</v>
      </c>
      <c r="E51" s="183" t="s">
        <v>147</v>
      </c>
      <c r="F51" s="158">
        <v>182</v>
      </c>
      <c r="G51" s="189" t="s">
        <v>224</v>
      </c>
      <c r="H51" s="186">
        <v>21.293565891472866</v>
      </c>
      <c r="I51" s="189" t="s">
        <v>225</v>
      </c>
      <c r="J51" s="190">
        <v>3.8754289922480618</v>
      </c>
      <c r="K51" s="61"/>
      <c r="L51" s="6"/>
      <c r="M51" s="6"/>
      <c r="N51" s="6"/>
      <c r="O51" s="145"/>
      <c r="Q51" s="31"/>
    </row>
    <row r="52" spans="1:17">
      <c r="A52" s="26"/>
      <c r="B52" s="146"/>
      <c r="C52" s="181" t="s">
        <v>222</v>
      </c>
      <c r="D52" s="182" t="s">
        <v>229</v>
      </c>
      <c r="E52" s="183" t="s">
        <v>147</v>
      </c>
      <c r="F52" s="158">
        <v>0</v>
      </c>
      <c r="G52" s="189" t="s">
        <v>224</v>
      </c>
      <c r="H52" s="186">
        <v>8.9506976744186044</v>
      </c>
      <c r="I52" s="189" t="s">
        <v>225</v>
      </c>
      <c r="J52" s="190">
        <v>0</v>
      </c>
      <c r="K52" s="61"/>
      <c r="L52" s="6"/>
      <c r="M52" s="6"/>
      <c r="N52" s="6"/>
      <c r="O52" s="145"/>
      <c r="Q52" s="31"/>
    </row>
    <row r="53" spans="1:17">
      <c r="A53" s="26"/>
      <c r="B53" s="146"/>
      <c r="C53" s="181" t="s">
        <v>222</v>
      </c>
      <c r="D53" s="182" t="s">
        <v>230</v>
      </c>
      <c r="E53" s="183" t="s">
        <v>147</v>
      </c>
      <c r="F53" s="158">
        <v>0</v>
      </c>
      <c r="G53" s="189" t="s">
        <v>224</v>
      </c>
      <c r="H53" s="186">
        <v>21.293565891472866</v>
      </c>
      <c r="I53" s="189" t="s">
        <v>227</v>
      </c>
      <c r="J53" s="190">
        <v>0</v>
      </c>
      <c r="K53" s="61"/>
      <c r="L53" s="6"/>
      <c r="M53" s="6"/>
      <c r="N53" s="6"/>
      <c r="O53" s="145"/>
      <c r="Q53" s="31"/>
    </row>
    <row r="54" spans="1:17">
      <c r="A54" s="26"/>
      <c r="B54" s="146"/>
      <c r="C54" s="181" t="s">
        <v>222</v>
      </c>
      <c r="D54" s="182" t="s">
        <v>231</v>
      </c>
      <c r="E54" s="183" t="s">
        <v>147</v>
      </c>
      <c r="F54" s="158">
        <v>43</v>
      </c>
      <c r="G54" s="189" t="s">
        <v>224</v>
      </c>
      <c r="H54" s="186">
        <v>21.293565891472866</v>
      </c>
      <c r="I54" s="189" t="s">
        <v>225</v>
      </c>
      <c r="J54" s="190">
        <v>0.91562333333333323</v>
      </c>
      <c r="K54" s="61"/>
      <c r="L54" s="6"/>
      <c r="M54" s="6"/>
      <c r="N54" s="6"/>
      <c r="O54" s="145"/>
      <c r="Q54" s="31"/>
    </row>
    <row r="55" spans="1:17">
      <c r="A55" s="26"/>
      <c r="B55" s="146"/>
      <c r="C55" s="181" t="s">
        <v>222</v>
      </c>
      <c r="D55" s="182" t="s">
        <v>232</v>
      </c>
      <c r="E55" s="183" t="s">
        <v>147</v>
      </c>
      <c r="F55" s="158">
        <v>9</v>
      </c>
      <c r="G55" s="189" t="s">
        <v>224</v>
      </c>
      <c r="H55" s="186">
        <v>21.293565891472866</v>
      </c>
      <c r="I55" s="189" t="s">
        <v>225</v>
      </c>
      <c r="J55" s="190">
        <v>0.1916420930232558</v>
      </c>
      <c r="K55" s="61"/>
      <c r="L55" s="6"/>
      <c r="M55" s="6"/>
      <c r="N55" s="6"/>
      <c r="O55" s="145"/>
      <c r="Q55" s="31"/>
    </row>
    <row r="56" spans="1:17">
      <c r="A56" s="26"/>
      <c r="B56" s="146"/>
      <c r="C56" s="181" t="s">
        <v>222</v>
      </c>
      <c r="D56" s="182" t="s">
        <v>233</v>
      </c>
      <c r="E56" s="183" t="s">
        <v>147</v>
      </c>
      <c r="F56" s="158">
        <v>12</v>
      </c>
      <c r="G56" s="189" t="s">
        <v>224</v>
      </c>
      <c r="H56" s="186">
        <v>1000</v>
      </c>
      <c r="I56" s="189" t="s">
        <v>227</v>
      </c>
      <c r="J56" s="190">
        <v>12</v>
      </c>
      <c r="K56" s="61"/>
      <c r="L56" s="6"/>
      <c r="M56" s="6"/>
      <c r="N56" s="6"/>
      <c r="O56" s="145"/>
      <c r="Q56" s="31"/>
    </row>
    <row r="57" spans="1:17">
      <c r="A57" s="26"/>
      <c r="B57" s="146"/>
      <c r="C57" s="181" t="s">
        <v>222</v>
      </c>
      <c r="D57" s="182" t="s">
        <v>234</v>
      </c>
      <c r="E57" s="183" t="s">
        <v>147</v>
      </c>
      <c r="F57" s="158">
        <v>590</v>
      </c>
      <c r="G57" s="189" t="s">
        <v>224</v>
      </c>
      <c r="H57" s="186">
        <v>273</v>
      </c>
      <c r="I57" s="189" t="s">
        <v>227</v>
      </c>
      <c r="J57" s="190">
        <v>161.07</v>
      </c>
      <c r="K57" s="61"/>
      <c r="L57" s="6"/>
      <c r="M57" s="6"/>
      <c r="N57" s="6"/>
      <c r="O57" s="145"/>
      <c r="Q57" s="31"/>
    </row>
    <row r="58" spans="1:17">
      <c r="A58" s="26"/>
      <c r="B58" s="146"/>
      <c r="C58" s="181" t="s">
        <v>222</v>
      </c>
      <c r="D58" s="182" t="s">
        <v>235</v>
      </c>
      <c r="E58" s="183" t="s">
        <v>147</v>
      </c>
      <c r="F58" s="158">
        <v>88</v>
      </c>
      <c r="G58" s="189" t="s">
        <v>224</v>
      </c>
      <c r="H58" s="186">
        <v>297</v>
      </c>
      <c r="I58" s="189" t="s">
        <v>227</v>
      </c>
      <c r="J58" s="190">
        <v>26.135999999999999</v>
      </c>
      <c r="K58" s="61"/>
      <c r="L58" s="6"/>
      <c r="M58" s="6"/>
      <c r="N58" s="6"/>
      <c r="O58" s="145"/>
      <c r="Q58" s="31"/>
    </row>
    <row r="59" spans="1:17">
      <c r="A59" s="26"/>
      <c r="B59" s="146"/>
      <c r="C59" s="181" t="s">
        <v>194</v>
      </c>
      <c r="D59" s="182" t="s">
        <v>236</v>
      </c>
      <c r="E59" s="183" t="s">
        <v>145</v>
      </c>
      <c r="F59" s="158">
        <v>114187</v>
      </c>
      <c r="G59" s="189" t="s">
        <v>196</v>
      </c>
      <c r="H59" s="186">
        <v>0.25679000000000002</v>
      </c>
      <c r="I59" s="189" t="s">
        <v>197</v>
      </c>
      <c r="J59" s="190">
        <v>29.322079730000002</v>
      </c>
      <c r="K59" s="61"/>
      <c r="L59" s="6"/>
      <c r="M59" s="6"/>
      <c r="N59" s="6"/>
      <c r="O59" s="145"/>
      <c r="Q59" s="31"/>
    </row>
    <row r="60" spans="1:17">
      <c r="A60" s="26"/>
      <c r="B60" s="146"/>
      <c r="C60" s="181" t="s">
        <v>209</v>
      </c>
      <c r="D60" s="182" t="s">
        <v>210</v>
      </c>
      <c r="E60" s="183" t="s">
        <v>146</v>
      </c>
      <c r="F60" s="158">
        <v>570542</v>
      </c>
      <c r="G60" s="189" t="s">
        <v>211</v>
      </c>
      <c r="H60" s="186">
        <v>0.280526922346236</v>
      </c>
      <c r="I60" s="189" t="s">
        <v>212</v>
      </c>
      <c r="J60" s="190">
        <v>160.05239132926619</v>
      </c>
      <c r="K60" s="61"/>
      <c r="L60" s="6"/>
      <c r="M60" s="6"/>
      <c r="N60" s="6"/>
      <c r="O60" s="145"/>
      <c r="Q60" s="31"/>
    </row>
    <row r="61" spans="1:17">
      <c r="A61" s="26"/>
      <c r="B61" s="146"/>
      <c r="C61" s="181" t="s">
        <v>38</v>
      </c>
      <c r="D61" s="182" t="s">
        <v>38</v>
      </c>
      <c r="E61" s="183" t="s">
        <v>38</v>
      </c>
      <c r="F61" s="158"/>
      <c r="G61" s="189" t="s">
        <v>237</v>
      </c>
      <c r="H61" s="186" t="s">
        <v>237</v>
      </c>
      <c r="I61" s="189" t="s">
        <v>237</v>
      </c>
      <c r="J61" s="190">
        <v>0</v>
      </c>
      <c r="K61" s="61"/>
      <c r="L61" s="6"/>
      <c r="M61" s="6"/>
      <c r="N61" s="6"/>
      <c r="O61" s="145"/>
      <c r="Q61" s="31"/>
    </row>
    <row r="62" spans="1:17">
      <c r="A62" s="26"/>
      <c r="B62" s="146"/>
      <c r="C62" s="181" t="s">
        <v>38</v>
      </c>
      <c r="D62" s="182" t="s">
        <v>38</v>
      </c>
      <c r="E62" s="183" t="s">
        <v>38</v>
      </c>
      <c r="F62" s="158"/>
      <c r="G62" s="189" t="s">
        <v>237</v>
      </c>
      <c r="H62" s="186" t="s">
        <v>237</v>
      </c>
      <c r="I62" s="189" t="s">
        <v>237</v>
      </c>
      <c r="J62" s="190">
        <v>0</v>
      </c>
      <c r="K62" s="61"/>
      <c r="L62" s="6"/>
      <c r="M62" s="6"/>
      <c r="N62" s="6"/>
      <c r="O62" s="145"/>
      <c r="Q62" s="31"/>
    </row>
    <row r="63" spans="1:17">
      <c r="A63" s="26"/>
      <c r="B63" s="146"/>
      <c r="C63" s="181" t="s">
        <v>38</v>
      </c>
      <c r="D63" s="182" t="s">
        <v>38</v>
      </c>
      <c r="E63" s="183" t="s">
        <v>38</v>
      </c>
      <c r="F63" s="158"/>
      <c r="G63" s="189" t="s">
        <v>237</v>
      </c>
      <c r="H63" s="186" t="s">
        <v>237</v>
      </c>
      <c r="I63" s="189" t="s">
        <v>237</v>
      </c>
      <c r="J63" s="190">
        <v>0</v>
      </c>
      <c r="K63" s="61"/>
      <c r="L63" s="6"/>
      <c r="M63" s="6"/>
      <c r="N63" s="6"/>
      <c r="O63" s="145"/>
      <c r="Q63" s="31"/>
    </row>
    <row r="64" spans="1:17">
      <c r="A64" s="26"/>
      <c r="B64" s="146"/>
      <c r="C64" s="181" t="s">
        <v>38</v>
      </c>
      <c r="D64" s="182" t="s">
        <v>38</v>
      </c>
      <c r="E64" s="183" t="s">
        <v>38</v>
      </c>
      <c r="F64" s="158"/>
      <c r="G64" s="189" t="s">
        <v>237</v>
      </c>
      <c r="H64" s="186" t="s">
        <v>237</v>
      </c>
      <c r="I64" s="189" t="s">
        <v>237</v>
      </c>
      <c r="J64" s="190">
        <v>0</v>
      </c>
      <c r="K64" s="61"/>
      <c r="L64" s="6"/>
      <c r="M64" s="6"/>
      <c r="N64" s="6"/>
      <c r="O64" s="145"/>
      <c r="Q64" s="31"/>
    </row>
    <row r="65" spans="1:17">
      <c r="A65" s="26"/>
      <c r="B65" s="146"/>
      <c r="C65" s="181" t="s">
        <v>38</v>
      </c>
      <c r="D65" s="182" t="s">
        <v>38</v>
      </c>
      <c r="E65" s="183" t="s">
        <v>38</v>
      </c>
      <c r="F65" s="158"/>
      <c r="G65" s="189" t="s">
        <v>237</v>
      </c>
      <c r="H65" s="186" t="s">
        <v>237</v>
      </c>
      <c r="I65" s="189" t="s">
        <v>237</v>
      </c>
      <c r="J65" s="190">
        <v>0</v>
      </c>
      <c r="K65" s="61"/>
      <c r="L65" s="6"/>
      <c r="M65" s="6"/>
      <c r="N65" s="6"/>
      <c r="O65" s="145"/>
      <c r="Q65" s="31"/>
    </row>
    <row r="66" spans="1:17">
      <c r="A66" s="26"/>
      <c r="B66" s="146"/>
      <c r="C66" s="181" t="s">
        <v>38</v>
      </c>
      <c r="D66" s="182" t="s">
        <v>38</v>
      </c>
      <c r="E66" s="183" t="s">
        <v>38</v>
      </c>
      <c r="F66" s="158"/>
      <c r="G66" s="189" t="s">
        <v>237</v>
      </c>
      <c r="H66" s="186" t="s">
        <v>237</v>
      </c>
      <c r="I66" s="189" t="s">
        <v>237</v>
      </c>
      <c r="J66" s="190">
        <v>0</v>
      </c>
      <c r="K66" s="61"/>
      <c r="L66" s="6"/>
      <c r="M66" s="6"/>
      <c r="N66" s="6"/>
      <c r="O66" s="145"/>
      <c r="Q66" s="31"/>
    </row>
    <row r="67" spans="1:17">
      <c r="A67" s="26"/>
      <c r="B67" s="146"/>
      <c r="C67" s="181" t="s">
        <v>38</v>
      </c>
      <c r="D67" s="182" t="s">
        <v>38</v>
      </c>
      <c r="E67" s="183" t="s">
        <v>38</v>
      </c>
      <c r="F67" s="158"/>
      <c r="G67" s="189" t="s">
        <v>237</v>
      </c>
      <c r="H67" s="186" t="s">
        <v>237</v>
      </c>
      <c r="I67" s="189" t="s">
        <v>237</v>
      </c>
      <c r="J67" s="190">
        <v>0</v>
      </c>
      <c r="K67" s="61"/>
      <c r="L67" s="6"/>
      <c r="M67" s="6"/>
      <c r="N67" s="6"/>
      <c r="O67" s="145"/>
      <c r="Q67" s="31"/>
    </row>
    <row r="68" spans="1:17">
      <c r="A68" s="26"/>
      <c r="B68" s="146"/>
      <c r="C68" s="181" t="s">
        <v>38</v>
      </c>
      <c r="D68" s="182" t="s">
        <v>38</v>
      </c>
      <c r="E68" s="183" t="s">
        <v>38</v>
      </c>
      <c r="F68" s="158"/>
      <c r="G68" s="189" t="s">
        <v>237</v>
      </c>
      <c r="H68" s="186" t="s">
        <v>237</v>
      </c>
      <c r="I68" s="189" t="s">
        <v>237</v>
      </c>
      <c r="J68" s="190">
        <v>0</v>
      </c>
      <c r="K68" s="61"/>
      <c r="L68" s="6"/>
      <c r="M68" s="6"/>
      <c r="N68" s="6"/>
      <c r="O68" s="145"/>
      <c r="Q68" s="31"/>
    </row>
    <row r="69" spans="1:17">
      <c r="A69" s="26"/>
      <c r="B69" s="146"/>
      <c r="C69" s="181" t="s">
        <v>38</v>
      </c>
      <c r="D69" s="182" t="s">
        <v>38</v>
      </c>
      <c r="E69" s="183" t="s">
        <v>38</v>
      </c>
      <c r="F69" s="158"/>
      <c r="G69" s="189" t="s">
        <v>237</v>
      </c>
      <c r="H69" s="186" t="s">
        <v>237</v>
      </c>
      <c r="I69" s="189" t="s">
        <v>237</v>
      </c>
      <c r="J69" s="190">
        <v>0</v>
      </c>
      <c r="K69" s="61"/>
      <c r="L69" s="6"/>
      <c r="M69" s="6"/>
      <c r="N69" s="6"/>
      <c r="O69" s="145"/>
      <c r="Q69" s="31"/>
    </row>
    <row r="70" spans="1:17">
      <c r="A70" s="26"/>
      <c r="B70" s="146"/>
      <c r="C70" s="181" t="s">
        <v>38</v>
      </c>
      <c r="D70" s="182" t="s">
        <v>38</v>
      </c>
      <c r="E70" s="183" t="s">
        <v>38</v>
      </c>
      <c r="F70" s="158"/>
      <c r="G70" s="189" t="s">
        <v>237</v>
      </c>
      <c r="H70" s="186" t="s">
        <v>237</v>
      </c>
      <c r="I70" s="189" t="s">
        <v>237</v>
      </c>
      <c r="J70" s="190">
        <v>0</v>
      </c>
      <c r="K70" s="61"/>
      <c r="L70" s="6"/>
      <c r="M70" s="6"/>
      <c r="N70" s="6"/>
      <c r="O70" s="145"/>
      <c r="Q70" s="31"/>
    </row>
    <row r="71" spans="1:17">
      <c r="A71" s="26"/>
      <c r="B71" s="146"/>
      <c r="C71" s="181" t="s">
        <v>38</v>
      </c>
      <c r="D71" s="182" t="s">
        <v>38</v>
      </c>
      <c r="E71" s="183" t="s">
        <v>38</v>
      </c>
      <c r="F71" s="158"/>
      <c r="G71" s="189" t="s">
        <v>237</v>
      </c>
      <c r="H71" s="186" t="s">
        <v>237</v>
      </c>
      <c r="I71" s="189" t="s">
        <v>237</v>
      </c>
      <c r="J71" s="190">
        <v>0</v>
      </c>
      <c r="K71" s="61"/>
      <c r="L71" s="6"/>
      <c r="M71" s="6"/>
      <c r="N71" s="6"/>
      <c r="O71" s="145"/>
      <c r="Q71" s="31"/>
    </row>
    <row r="72" spans="1:17">
      <c r="A72" s="26"/>
      <c r="B72" s="146"/>
      <c r="C72" s="181" t="s">
        <v>38</v>
      </c>
      <c r="D72" s="182" t="s">
        <v>38</v>
      </c>
      <c r="E72" s="183" t="s">
        <v>38</v>
      </c>
      <c r="F72" s="158"/>
      <c r="G72" s="189" t="s">
        <v>237</v>
      </c>
      <c r="H72" s="186" t="s">
        <v>237</v>
      </c>
      <c r="I72" s="189" t="s">
        <v>237</v>
      </c>
      <c r="J72" s="190">
        <v>0</v>
      </c>
      <c r="K72" s="61"/>
      <c r="L72" s="6"/>
      <c r="M72" s="6"/>
      <c r="N72" s="6"/>
      <c r="O72" s="145"/>
      <c r="Q72" s="31"/>
    </row>
    <row r="73" spans="1:17">
      <c r="A73" s="26"/>
      <c r="B73" s="146"/>
      <c r="C73" s="181" t="s">
        <v>38</v>
      </c>
      <c r="D73" s="182" t="s">
        <v>38</v>
      </c>
      <c r="E73" s="183" t="s">
        <v>38</v>
      </c>
      <c r="F73" s="158"/>
      <c r="G73" s="189" t="s">
        <v>237</v>
      </c>
      <c r="H73" s="186" t="s">
        <v>237</v>
      </c>
      <c r="I73" s="189" t="s">
        <v>237</v>
      </c>
      <c r="J73" s="190">
        <v>0</v>
      </c>
      <c r="K73" s="61"/>
      <c r="L73" s="6"/>
      <c r="M73" s="6"/>
      <c r="N73" s="6"/>
      <c r="O73" s="145"/>
      <c r="Q73" s="31"/>
    </row>
    <row r="74" spans="1:17">
      <c r="A74" s="26"/>
      <c r="B74" s="146"/>
      <c r="C74" s="181" t="s">
        <v>38</v>
      </c>
      <c r="D74" s="182" t="s">
        <v>38</v>
      </c>
      <c r="E74" s="183" t="s">
        <v>38</v>
      </c>
      <c r="F74" s="158"/>
      <c r="G74" s="189" t="s">
        <v>237</v>
      </c>
      <c r="H74" s="186" t="s">
        <v>237</v>
      </c>
      <c r="I74" s="189" t="s">
        <v>237</v>
      </c>
      <c r="J74" s="190">
        <v>0</v>
      </c>
      <c r="K74" s="61"/>
      <c r="L74" s="6"/>
      <c r="M74" s="6"/>
      <c r="N74" s="6"/>
      <c r="O74" s="145"/>
      <c r="Q74" s="31"/>
    </row>
    <row r="75" spans="1:17">
      <c r="A75" s="26"/>
      <c r="B75" s="146"/>
      <c r="C75" s="181" t="s">
        <v>38</v>
      </c>
      <c r="D75" s="182" t="s">
        <v>38</v>
      </c>
      <c r="E75" s="183" t="s">
        <v>38</v>
      </c>
      <c r="F75" s="158"/>
      <c r="G75" s="189" t="s">
        <v>237</v>
      </c>
      <c r="H75" s="186" t="s">
        <v>237</v>
      </c>
      <c r="I75" s="189" t="s">
        <v>237</v>
      </c>
      <c r="J75" s="190">
        <v>0</v>
      </c>
      <c r="K75" s="61"/>
      <c r="L75" s="6"/>
      <c r="M75" s="6"/>
      <c r="N75" s="6"/>
      <c r="O75" s="145"/>
      <c r="Q75" s="31"/>
    </row>
    <row r="76" spans="1:17">
      <c r="A76" s="26"/>
      <c r="B76" s="146"/>
      <c r="C76" s="181" t="s">
        <v>38</v>
      </c>
      <c r="D76" s="182" t="s">
        <v>38</v>
      </c>
      <c r="E76" s="183" t="s">
        <v>38</v>
      </c>
      <c r="F76" s="158"/>
      <c r="G76" s="189" t="s">
        <v>237</v>
      </c>
      <c r="H76" s="186" t="s">
        <v>237</v>
      </c>
      <c r="I76" s="189" t="s">
        <v>237</v>
      </c>
      <c r="J76" s="190">
        <v>0</v>
      </c>
      <c r="K76" s="61"/>
      <c r="L76" s="6"/>
      <c r="M76" s="6"/>
      <c r="N76" s="6"/>
      <c r="O76" s="145"/>
      <c r="Q76" s="31"/>
    </row>
    <row r="77" spans="1:17">
      <c r="A77" s="26"/>
      <c r="B77" s="146"/>
      <c r="C77" s="181" t="s">
        <v>38</v>
      </c>
      <c r="D77" s="182" t="s">
        <v>38</v>
      </c>
      <c r="E77" s="183" t="s">
        <v>38</v>
      </c>
      <c r="F77" s="158"/>
      <c r="G77" s="189" t="s">
        <v>237</v>
      </c>
      <c r="H77" s="186" t="s">
        <v>237</v>
      </c>
      <c r="I77" s="189" t="s">
        <v>237</v>
      </c>
      <c r="J77" s="190">
        <v>0</v>
      </c>
      <c r="K77" s="61"/>
      <c r="L77" s="6"/>
      <c r="M77" s="6"/>
      <c r="N77" s="6"/>
      <c r="O77" s="145"/>
      <c r="Q77" s="31"/>
    </row>
    <row r="78" spans="1:17">
      <c r="A78" s="26"/>
      <c r="B78" s="146"/>
      <c r="C78" s="181" t="s">
        <v>38</v>
      </c>
      <c r="D78" s="182" t="s">
        <v>38</v>
      </c>
      <c r="E78" s="183" t="s">
        <v>38</v>
      </c>
      <c r="F78" s="158"/>
      <c r="G78" s="189" t="s">
        <v>237</v>
      </c>
      <c r="H78" s="186" t="s">
        <v>237</v>
      </c>
      <c r="I78" s="189" t="s">
        <v>237</v>
      </c>
      <c r="J78" s="190">
        <v>0</v>
      </c>
      <c r="K78" s="61"/>
      <c r="L78" s="6"/>
      <c r="M78" s="6"/>
      <c r="N78" s="6"/>
      <c r="O78" s="145"/>
      <c r="Q78" s="31"/>
    </row>
    <row r="79" spans="1:17">
      <c r="A79" s="26"/>
      <c r="B79" s="146"/>
      <c r="C79" s="181" t="s">
        <v>38</v>
      </c>
      <c r="D79" s="182" t="s">
        <v>38</v>
      </c>
      <c r="E79" s="183" t="s">
        <v>38</v>
      </c>
      <c r="F79" s="158"/>
      <c r="G79" s="189" t="s">
        <v>237</v>
      </c>
      <c r="H79" s="186" t="s">
        <v>237</v>
      </c>
      <c r="I79" s="189" t="s">
        <v>237</v>
      </c>
      <c r="J79" s="190">
        <v>0</v>
      </c>
      <c r="K79" s="61"/>
      <c r="L79" s="6"/>
      <c r="M79" s="6"/>
      <c r="N79" s="6"/>
      <c r="O79" s="145"/>
      <c r="Q79" s="31"/>
    </row>
    <row r="80" spans="1:17">
      <c r="A80" s="26"/>
      <c r="B80" s="146"/>
      <c r="C80" s="181" t="s">
        <v>38</v>
      </c>
      <c r="D80" s="182" t="s">
        <v>38</v>
      </c>
      <c r="E80" s="183" t="s">
        <v>38</v>
      </c>
      <c r="F80" s="158"/>
      <c r="G80" s="189" t="s">
        <v>237</v>
      </c>
      <c r="H80" s="186" t="s">
        <v>237</v>
      </c>
      <c r="I80" s="189" t="s">
        <v>237</v>
      </c>
      <c r="J80" s="190">
        <v>0</v>
      </c>
      <c r="K80" s="61"/>
      <c r="L80" s="6"/>
      <c r="M80" s="6"/>
      <c r="N80" s="6"/>
      <c r="O80" s="145"/>
      <c r="Q80" s="31"/>
    </row>
    <row r="81" spans="1:17">
      <c r="A81" s="26"/>
      <c r="B81" s="146"/>
      <c r="C81" s="181" t="s">
        <v>38</v>
      </c>
      <c r="D81" s="182" t="s">
        <v>38</v>
      </c>
      <c r="E81" s="183" t="s">
        <v>38</v>
      </c>
      <c r="F81" s="158"/>
      <c r="G81" s="189" t="s">
        <v>237</v>
      </c>
      <c r="H81" s="186" t="s">
        <v>237</v>
      </c>
      <c r="I81" s="189" t="s">
        <v>237</v>
      </c>
      <c r="J81" s="190">
        <v>0</v>
      </c>
      <c r="K81" s="61"/>
      <c r="L81" s="6"/>
      <c r="M81" s="6"/>
      <c r="N81" s="6"/>
      <c r="O81" s="145"/>
      <c r="Q81" s="31"/>
    </row>
    <row r="82" spans="1:17">
      <c r="A82" s="26"/>
      <c r="B82" s="146"/>
      <c r="C82" s="181" t="s">
        <v>38</v>
      </c>
      <c r="D82" s="182" t="s">
        <v>38</v>
      </c>
      <c r="E82" s="183" t="s">
        <v>38</v>
      </c>
      <c r="F82" s="158"/>
      <c r="G82" s="189" t="s">
        <v>237</v>
      </c>
      <c r="H82" s="186" t="s">
        <v>237</v>
      </c>
      <c r="I82" s="189" t="s">
        <v>237</v>
      </c>
      <c r="J82" s="190">
        <v>0</v>
      </c>
      <c r="K82" s="61"/>
      <c r="L82" s="6"/>
      <c r="M82" s="6"/>
      <c r="N82" s="6"/>
      <c r="O82" s="145"/>
      <c r="Q82" s="31"/>
    </row>
    <row r="83" spans="1:17">
      <c r="A83" s="26"/>
      <c r="B83" s="146"/>
      <c r="C83" s="181" t="s">
        <v>38</v>
      </c>
      <c r="D83" s="182" t="s">
        <v>38</v>
      </c>
      <c r="E83" s="183" t="s">
        <v>38</v>
      </c>
      <c r="F83" s="158"/>
      <c r="G83" s="189" t="s">
        <v>237</v>
      </c>
      <c r="H83" s="186" t="s">
        <v>237</v>
      </c>
      <c r="I83" s="189" t="s">
        <v>237</v>
      </c>
      <c r="J83" s="190">
        <v>0</v>
      </c>
      <c r="K83" s="61"/>
      <c r="L83" s="6"/>
      <c r="M83" s="6"/>
      <c r="N83" s="6"/>
      <c r="O83" s="145"/>
      <c r="Q83" s="31"/>
    </row>
    <row r="84" spans="1:17">
      <c r="A84" s="26"/>
      <c r="B84" s="146"/>
      <c r="C84" s="181" t="s">
        <v>38</v>
      </c>
      <c r="D84" s="182" t="s">
        <v>38</v>
      </c>
      <c r="E84" s="183" t="s">
        <v>38</v>
      </c>
      <c r="F84" s="158"/>
      <c r="G84" s="189" t="s">
        <v>237</v>
      </c>
      <c r="H84" s="186" t="s">
        <v>237</v>
      </c>
      <c r="I84" s="189" t="s">
        <v>237</v>
      </c>
      <c r="J84" s="190">
        <v>0</v>
      </c>
      <c r="K84" s="61"/>
      <c r="L84" s="6"/>
      <c r="M84" s="6"/>
      <c r="N84" s="6"/>
      <c r="O84" s="145"/>
      <c r="Q84" s="31"/>
    </row>
    <row r="85" spans="1:17">
      <c r="A85" s="26"/>
      <c r="B85" s="146"/>
      <c r="C85" s="181" t="s">
        <v>38</v>
      </c>
      <c r="D85" s="182" t="s">
        <v>38</v>
      </c>
      <c r="E85" s="183" t="s">
        <v>38</v>
      </c>
      <c r="F85" s="158"/>
      <c r="G85" s="189" t="s">
        <v>237</v>
      </c>
      <c r="H85" s="186" t="s">
        <v>237</v>
      </c>
      <c r="I85" s="189" t="s">
        <v>237</v>
      </c>
      <c r="J85" s="190">
        <v>0</v>
      </c>
      <c r="K85" s="61"/>
      <c r="L85" s="6"/>
      <c r="M85" s="6"/>
      <c r="N85" s="6"/>
      <c r="O85" s="145"/>
      <c r="Q85" s="31"/>
    </row>
    <row r="86" spans="1:17">
      <c r="A86" s="26"/>
      <c r="B86" s="146"/>
      <c r="C86" s="181" t="s">
        <v>38</v>
      </c>
      <c r="D86" s="182" t="s">
        <v>38</v>
      </c>
      <c r="E86" s="183" t="s">
        <v>38</v>
      </c>
      <c r="F86" s="158"/>
      <c r="G86" s="189" t="s">
        <v>237</v>
      </c>
      <c r="H86" s="186" t="s">
        <v>237</v>
      </c>
      <c r="I86" s="189" t="s">
        <v>237</v>
      </c>
      <c r="J86" s="190">
        <v>0</v>
      </c>
      <c r="K86" s="61"/>
      <c r="L86" s="6"/>
      <c r="M86" s="6"/>
      <c r="N86" s="6"/>
      <c r="O86" s="145"/>
      <c r="Q86" s="31"/>
    </row>
    <row r="87" spans="1:17">
      <c r="A87" s="26"/>
      <c r="B87" s="146"/>
      <c r="C87" s="181" t="s">
        <v>38</v>
      </c>
      <c r="D87" s="182" t="s">
        <v>38</v>
      </c>
      <c r="E87" s="183" t="s">
        <v>38</v>
      </c>
      <c r="F87" s="158"/>
      <c r="G87" s="189" t="s">
        <v>237</v>
      </c>
      <c r="H87" s="186" t="s">
        <v>237</v>
      </c>
      <c r="I87" s="189" t="s">
        <v>237</v>
      </c>
      <c r="J87" s="190">
        <v>0</v>
      </c>
      <c r="K87" s="61"/>
      <c r="L87" s="6"/>
      <c r="M87" s="6"/>
      <c r="N87" s="6"/>
      <c r="O87" s="145"/>
      <c r="Q87" s="31"/>
    </row>
    <row r="88" spans="1:17">
      <c r="A88" s="26"/>
      <c r="B88" s="146"/>
      <c r="C88" s="181" t="s">
        <v>38</v>
      </c>
      <c r="D88" s="182" t="s">
        <v>38</v>
      </c>
      <c r="E88" s="183" t="s">
        <v>38</v>
      </c>
      <c r="F88" s="158"/>
      <c r="G88" s="189" t="s">
        <v>237</v>
      </c>
      <c r="H88" s="186" t="s">
        <v>237</v>
      </c>
      <c r="I88" s="189" t="s">
        <v>237</v>
      </c>
      <c r="J88" s="190">
        <v>0</v>
      </c>
      <c r="K88" s="61"/>
      <c r="L88" s="6"/>
      <c r="M88" s="6"/>
      <c r="N88" s="6"/>
      <c r="O88" s="145"/>
      <c r="Q88" s="31"/>
    </row>
    <row r="89" spans="1:17">
      <c r="A89" s="26"/>
      <c r="B89" s="146"/>
      <c r="C89" s="181" t="s">
        <v>38</v>
      </c>
      <c r="D89" s="182" t="s">
        <v>38</v>
      </c>
      <c r="E89" s="183" t="s">
        <v>38</v>
      </c>
      <c r="F89" s="158"/>
      <c r="G89" s="189" t="s">
        <v>237</v>
      </c>
      <c r="H89" s="186" t="s">
        <v>237</v>
      </c>
      <c r="I89" s="189" t="s">
        <v>237</v>
      </c>
      <c r="J89" s="190">
        <v>0</v>
      </c>
      <c r="K89" s="61"/>
      <c r="L89" s="6"/>
      <c r="M89" s="6"/>
      <c r="N89" s="6"/>
      <c r="O89" s="145"/>
      <c r="Q89" s="31"/>
    </row>
    <row r="90" spans="1:17">
      <c r="A90" s="26"/>
      <c r="B90" s="146"/>
      <c r="C90" s="181" t="s">
        <v>38</v>
      </c>
      <c r="D90" s="182" t="s">
        <v>38</v>
      </c>
      <c r="E90" s="183" t="s">
        <v>38</v>
      </c>
      <c r="F90" s="158"/>
      <c r="G90" s="189" t="s">
        <v>237</v>
      </c>
      <c r="H90" s="186" t="s">
        <v>237</v>
      </c>
      <c r="I90" s="189" t="s">
        <v>237</v>
      </c>
      <c r="J90" s="190">
        <v>0</v>
      </c>
      <c r="K90" s="61"/>
      <c r="L90" s="6"/>
      <c r="M90" s="6"/>
      <c r="N90" s="6"/>
      <c r="O90" s="145"/>
      <c r="Q90" s="31"/>
    </row>
    <row r="91" spans="1:17">
      <c r="A91" s="26"/>
      <c r="B91" s="146"/>
      <c r="C91" s="181" t="s">
        <v>38</v>
      </c>
      <c r="D91" s="182" t="s">
        <v>38</v>
      </c>
      <c r="E91" s="183" t="s">
        <v>38</v>
      </c>
      <c r="F91" s="158"/>
      <c r="G91" s="189" t="s">
        <v>237</v>
      </c>
      <c r="H91" s="186" t="s">
        <v>237</v>
      </c>
      <c r="I91" s="189" t="s">
        <v>237</v>
      </c>
      <c r="J91" s="190">
        <v>0</v>
      </c>
      <c r="K91" s="61"/>
      <c r="L91" s="6"/>
      <c r="M91" s="6"/>
      <c r="N91" s="6"/>
      <c r="O91" s="145"/>
      <c r="Q91" s="31"/>
    </row>
    <row r="92" spans="1:17">
      <c r="A92" s="26"/>
      <c r="B92" s="146"/>
      <c r="C92" s="181" t="s">
        <v>38</v>
      </c>
      <c r="D92" s="182" t="s">
        <v>38</v>
      </c>
      <c r="E92" s="183" t="s">
        <v>38</v>
      </c>
      <c r="F92" s="158"/>
      <c r="G92" s="189" t="s">
        <v>237</v>
      </c>
      <c r="H92" s="186" t="s">
        <v>237</v>
      </c>
      <c r="I92" s="189" t="s">
        <v>237</v>
      </c>
      <c r="J92" s="190">
        <v>0</v>
      </c>
      <c r="K92" s="61"/>
      <c r="L92" s="6"/>
      <c r="M92" s="6"/>
      <c r="N92" s="6"/>
      <c r="O92" s="145"/>
      <c r="Q92" s="31"/>
    </row>
    <row r="93" spans="1:17">
      <c r="A93" s="26"/>
      <c r="B93" s="146"/>
      <c r="C93" s="181" t="s">
        <v>38</v>
      </c>
      <c r="D93" s="182" t="s">
        <v>38</v>
      </c>
      <c r="E93" s="183" t="s">
        <v>38</v>
      </c>
      <c r="F93" s="158"/>
      <c r="G93" s="189" t="s">
        <v>237</v>
      </c>
      <c r="H93" s="186" t="s">
        <v>237</v>
      </c>
      <c r="I93" s="189" t="s">
        <v>237</v>
      </c>
      <c r="J93" s="190">
        <v>0</v>
      </c>
      <c r="K93" s="61"/>
      <c r="L93" s="6"/>
      <c r="M93" s="6"/>
      <c r="N93" s="6"/>
      <c r="O93" s="145"/>
      <c r="Q93" s="31"/>
    </row>
    <row r="94" spans="1:17">
      <c r="A94" s="26"/>
      <c r="B94" s="146"/>
      <c r="C94" s="181" t="s">
        <v>38</v>
      </c>
      <c r="D94" s="182" t="s">
        <v>38</v>
      </c>
      <c r="E94" s="183" t="s">
        <v>38</v>
      </c>
      <c r="F94" s="158"/>
      <c r="G94" s="189" t="s">
        <v>237</v>
      </c>
      <c r="H94" s="186" t="s">
        <v>237</v>
      </c>
      <c r="I94" s="189" t="s">
        <v>237</v>
      </c>
      <c r="J94" s="190">
        <v>0</v>
      </c>
      <c r="K94" s="61"/>
      <c r="L94" s="6"/>
      <c r="M94" s="6"/>
      <c r="N94" s="6"/>
      <c r="O94" s="145"/>
      <c r="Q94" s="31"/>
    </row>
    <row r="95" spans="1:17">
      <c r="A95" s="26"/>
      <c r="B95" s="146"/>
      <c r="C95" s="181" t="s">
        <v>38</v>
      </c>
      <c r="D95" s="182" t="s">
        <v>38</v>
      </c>
      <c r="E95" s="183" t="s">
        <v>38</v>
      </c>
      <c r="F95" s="158"/>
      <c r="G95" s="189" t="s">
        <v>237</v>
      </c>
      <c r="H95" s="186" t="s">
        <v>237</v>
      </c>
      <c r="I95" s="189" t="s">
        <v>237</v>
      </c>
      <c r="J95" s="190">
        <v>0</v>
      </c>
      <c r="K95" s="61"/>
      <c r="L95" s="6"/>
      <c r="M95" s="6"/>
      <c r="N95" s="6"/>
      <c r="O95" s="145"/>
      <c r="Q95" s="31"/>
    </row>
    <row r="96" spans="1:17">
      <c r="A96" s="26"/>
      <c r="B96" s="146"/>
      <c r="C96" s="181" t="s">
        <v>38</v>
      </c>
      <c r="D96" s="182" t="s">
        <v>38</v>
      </c>
      <c r="E96" s="183" t="s">
        <v>38</v>
      </c>
      <c r="F96" s="158"/>
      <c r="G96" s="189" t="s">
        <v>237</v>
      </c>
      <c r="H96" s="186" t="s">
        <v>237</v>
      </c>
      <c r="I96" s="189" t="s">
        <v>237</v>
      </c>
      <c r="J96" s="190">
        <v>0</v>
      </c>
      <c r="K96" s="61"/>
      <c r="L96" s="6"/>
      <c r="M96" s="6"/>
      <c r="N96" s="6"/>
      <c r="O96" s="145"/>
      <c r="Q96" s="31"/>
    </row>
    <row r="97" spans="1:17">
      <c r="A97" s="26"/>
      <c r="B97" s="146"/>
      <c r="C97" s="181" t="s">
        <v>38</v>
      </c>
      <c r="D97" s="182" t="s">
        <v>38</v>
      </c>
      <c r="E97" s="183" t="s">
        <v>38</v>
      </c>
      <c r="F97" s="158"/>
      <c r="G97" s="189" t="s">
        <v>237</v>
      </c>
      <c r="H97" s="186" t="s">
        <v>237</v>
      </c>
      <c r="I97" s="189" t="s">
        <v>237</v>
      </c>
      <c r="J97" s="190">
        <v>0</v>
      </c>
      <c r="K97" s="61"/>
      <c r="L97" s="6"/>
      <c r="M97" s="6"/>
      <c r="N97" s="6"/>
      <c r="O97" s="145"/>
      <c r="Q97" s="31"/>
    </row>
    <row r="98" spans="1:17">
      <c r="A98" s="26"/>
      <c r="B98" s="146"/>
      <c r="C98" s="181" t="s">
        <v>38</v>
      </c>
      <c r="D98" s="182" t="s">
        <v>38</v>
      </c>
      <c r="E98" s="183" t="s">
        <v>38</v>
      </c>
      <c r="F98" s="158"/>
      <c r="G98" s="189" t="s">
        <v>237</v>
      </c>
      <c r="H98" s="186" t="s">
        <v>237</v>
      </c>
      <c r="I98" s="189" t="s">
        <v>237</v>
      </c>
      <c r="J98" s="190">
        <v>0</v>
      </c>
      <c r="K98" s="61"/>
      <c r="L98" s="6"/>
      <c r="M98" s="6"/>
      <c r="N98" s="6"/>
      <c r="O98" s="145"/>
      <c r="Q98" s="31"/>
    </row>
    <row r="99" spans="1:17">
      <c r="A99" s="26"/>
      <c r="B99" s="146"/>
      <c r="C99" s="181" t="s">
        <v>38</v>
      </c>
      <c r="D99" s="182" t="s">
        <v>38</v>
      </c>
      <c r="E99" s="183" t="s">
        <v>38</v>
      </c>
      <c r="F99" s="158"/>
      <c r="G99" s="189" t="s">
        <v>237</v>
      </c>
      <c r="H99" s="186" t="s">
        <v>237</v>
      </c>
      <c r="I99" s="189" t="s">
        <v>237</v>
      </c>
      <c r="J99" s="190">
        <v>0</v>
      </c>
      <c r="K99" s="61"/>
      <c r="L99" s="6"/>
      <c r="M99" s="6"/>
      <c r="N99" s="6"/>
      <c r="O99" s="145"/>
      <c r="Q99" s="31"/>
    </row>
    <row r="100" spans="1:17">
      <c r="A100" s="26"/>
      <c r="B100" s="146"/>
      <c r="C100" s="181"/>
      <c r="D100" s="192" t="s">
        <v>238</v>
      </c>
      <c r="E100" s="193" t="s">
        <v>147</v>
      </c>
      <c r="F100" s="194">
        <v>0.3</v>
      </c>
      <c r="G100" s="189" t="s">
        <v>239</v>
      </c>
      <c r="H100" s="195">
        <v>0.3</v>
      </c>
      <c r="I100" s="189" t="s">
        <v>240</v>
      </c>
      <c r="J100" s="190">
        <v>886.5</v>
      </c>
      <c r="K100" s="117"/>
      <c r="L100" s="6"/>
      <c r="M100" s="6"/>
      <c r="N100" s="6"/>
      <c r="O100" s="145"/>
      <c r="Q100" s="31"/>
    </row>
    <row r="101" spans="1:17">
      <c r="A101" s="26"/>
      <c r="B101" s="146"/>
      <c r="C101" s="181"/>
      <c r="D101" s="192" t="s">
        <v>40</v>
      </c>
      <c r="E101" s="183" t="s">
        <v>38</v>
      </c>
      <c r="F101" s="196"/>
      <c r="G101" s="197"/>
      <c r="H101" s="198"/>
      <c r="I101" s="197"/>
      <c r="J101" s="199">
        <f t="shared" ref="J101:J129" si="2">IFERROR((H101*F101)/1000,0)</f>
        <v>0</v>
      </c>
      <c r="K101" s="117"/>
      <c r="L101" s="6"/>
      <c r="M101" s="6"/>
      <c r="N101" s="6"/>
      <c r="O101" s="145"/>
      <c r="Q101" s="31"/>
    </row>
    <row r="102" spans="1:17">
      <c r="A102" s="26"/>
      <c r="B102" s="146"/>
      <c r="C102" s="181"/>
      <c r="D102" s="192" t="s">
        <v>40</v>
      </c>
      <c r="E102" s="183" t="s">
        <v>38</v>
      </c>
      <c r="F102" s="196"/>
      <c r="G102" s="197"/>
      <c r="H102" s="198"/>
      <c r="I102" s="197"/>
      <c r="J102" s="199">
        <f t="shared" si="2"/>
        <v>0</v>
      </c>
      <c r="K102" s="117"/>
      <c r="L102" s="6"/>
      <c r="M102" s="6"/>
      <c r="N102" s="6"/>
      <c r="O102" s="145"/>
      <c r="Q102" s="31"/>
    </row>
    <row r="103" spans="1:17">
      <c r="A103" s="26"/>
      <c r="B103" s="146"/>
      <c r="C103" s="181"/>
      <c r="D103" s="192" t="s">
        <v>40</v>
      </c>
      <c r="E103" s="183" t="s">
        <v>38</v>
      </c>
      <c r="F103" s="196"/>
      <c r="G103" s="197"/>
      <c r="H103" s="198"/>
      <c r="I103" s="197"/>
      <c r="J103" s="199">
        <f t="shared" si="2"/>
        <v>0</v>
      </c>
      <c r="K103" s="117"/>
      <c r="L103" s="6"/>
      <c r="M103" s="6"/>
      <c r="N103" s="6"/>
      <c r="O103" s="145"/>
      <c r="Q103" s="31"/>
    </row>
    <row r="104" spans="1:17">
      <c r="A104" s="26"/>
      <c r="B104" s="146"/>
      <c r="C104" s="181"/>
      <c r="D104" s="192" t="s">
        <v>40</v>
      </c>
      <c r="E104" s="183" t="s">
        <v>38</v>
      </c>
      <c r="F104" s="196"/>
      <c r="G104" s="197"/>
      <c r="H104" s="198"/>
      <c r="I104" s="197"/>
      <c r="J104" s="199">
        <f t="shared" si="2"/>
        <v>0</v>
      </c>
      <c r="K104" s="117"/>
      <c r="L104" s="6"/>
      <c r="M104" s="6"/>
      <c r="N104" s="6"/>
      <c r="O104" s="145"/>
      <c r="Q104" s="31"/>
    </row>
    <row r="105" spans="1:17">
      <c r="A105" s="26"/>
      <c r="B105" s="146"/>
      <c r="C105" s="181"/>
      <c r="D105" s="192" t="s">
        <v>40</v>
      </c>
      <c r="E105" s="183" t="s">
        <v>38</v>
      </c>
      <c r="F105" s="196"/>
      <c r="G105" s="197"/>
      <c r="H105" s="198"/>
      <c r="I105" s="197"/>
      <c r="J105" s="199">
        <f t="shared" si="2"/>
        <v>0</v>
      </c>
      <c r="K105" s="117"/>
      <c r="L105" s="6"/>
      <c r="M105" s="6"/>
      <c r="N105" s="6"/>
      <c r="O105" s="145"/>
      <c r="Q105" s="31"/>
    </row>
    <row r="106" spans="1:17">
      <c r="A106" s="26"/>
      <c r="B106" s="146"/>
      <c r="C106" s="181"/>
      <c r="D106" s="192" t="s">
        <v>40</v>
      </c>
      <c r="E106" s="183" t="s">
        <v>38</v>
      </c>
      <c r="F106" s="196"/>
      <c r="G106" s="197"/>
      <c r="H106" s="198"/>
      <c r="I106" s="197"/>
      <c r="J106" s="199">
        <f t="shared" si="2"/>
        <v>0</v>
      </c>
      <c r="K106" s="117"/>
      <c r="L106" s="6"/>
      <c r="M106" s="6"/>
      <c r="N106" s="6"/>
      <c r="O106" s="145"/>
      <c r="Q106" s="31"/>
    </row>
    <row r="107" spans="1:17">
      <c r="A107" s="26"/>
      <c r="B107" s="146"/>
      <c r="C107" s="181"/>
      <c r="D107" s="192" t="s">
        <v>40</v>
      </c>
      <c r="E107" s="183" t="s">
        <v>38</v>
      </c>
      <c r="F107" s="196"/>
      <c r="G107" s="197"/>
      <c r="H107" s="198"/>
      <c r="I107" s="197"/>
      <c r="J107" s="199">
        <f t="shared" si="2"/>
        <v>0</v>
      </c>
      <c r="K107" s="117"/>
      <c r="L107" s="6"/>
      <c r="M107" s="6"/>
      <c r="N107" s="6"/>
      <c r="O107" s="145"/>
      <c r="Q107" s="31"/>
    </row>
    <row r="108" spans="1:17">
      <c r="A108" s="26"/>
      <c r="B108" s="146"/>
      <c r="C108" s="181"/>
      <c r="D108" s="192" t="s">
        <v>40</v>
      </c>
      <c r="E108" s="183" t="s">
        <v>38</v>
      </c>
      <c r="F108" s="196"/>
      <c r="G108" s="197"/>
      <c r="H108" s="198"/>
      <c r="I108" s="197"/>
      <c r="J108" s="199">
        <f t="shared" si="2"/>
        <v>0</v>
      </c>
      <c r="K108" s="117"/>
      <c r="L108" s="6"/>
      <c r="M108" s="6"/>
      <c r="N108" s="6"/>
      <c r="O108" s="145"/>
      <c r="Q108" s="31"/>
    </row>
    <row r="109" spans="1:17">
      <c r="A109" s="26"/>
      <c r="B109" s="146"/>
      <c r="C109" s="181"/>
      <c r="D109" s="192" t="s">
        <v>40</v>
      </c>
      <c r="E109" s="183" t="s">
        <v>38</v>
      </c>
      <c r="F109" s="196"/>
      <c r="G109" s="197"/>
      <c r="H109" s="198"/>
      <c r="I109" s="197"/>
      <c r="J109" s="199">
        <f t="shared" si="2"/>
        <v>0</v>
      </c>
      <c r="K109" s="117"/>
      <c r="L109" s="6"/>
      <c r="M109" s="6"/>
      <c r="N109" s="6"/>
      <c r="O109" s="145"/>
      <c r="Q109" s="31"/>
    </row>
    <row r="110" spans="1:17">
      <c r="A110" s="26"/>
      <c r="B110" s="146"/>
      <c r="C110" s="181"/>
      <c r="D110" s="192" t="s">
        <v>40</v>
      </c>
      <c r="E110" s="183" t="s">
        <v>38</v>
      </c>
      <c r="F110" s="196"/>
      <c r="G110" s="197"/>
      <c r="H110" s="198"/>
      <c r="I110" s="197"/>
      <c r="J110" s="199">
        <f t="shared" si="2"/>
        <v>0</v>
      </c>
      <c r="K110" s="117"/>
      <c r="L110" s="6"/>
      <c r="M110" s="6"/>
      <c r="N110" s="6"/>
      <c r="O110" s="145"/>
      <c r="Q110" s="31"/>
    </row>
    <row r="111" spans="1:17">
      <c r="A111" s="26"/>
      <c r="B111" s="146"/>
      <c r="C111" s="181"/>
      <c r="D111" s="192" t="s">
        <v>40</v>
      </c>
      <c r="E111" s="183" t="s">
        <v>38</v>
      </c>
      <c r="F111" s="196"/>
      <c r="G111" s="197"/>
      <c r="H111" s="198"/>
      <c r="I111" s="197"/>
      <c r="J111" s="199">
        <f t="shared" si="2"/>
        <v>0</v>
      </c>
      <c r="K111" s="117"/>
      <c r="L111" s="6"/>
      <c r="M111" s="6"/>
      <c r="N111" s="6"/>
      <c r="O111" s="145"/>
      <c r="Q111" s="31"/>
    </row>
    <row r="112" spans="1:17">
      <c r="A112" s="26"/>
      <c r="B112" s="146"/>
      <c r="C112" s="181"/>
      <c r="D112" s="192" t="s">
        <v>40</v>
      </c>
      <c r="E112" s="183" t="s">
        <v>38</v>
      </c>
      <c r="F112" s="196"/>
      <c r="G112" s="197"/>
      <c r="H112" s="198"/>
      <c r="I112" s="197"/>
      <c r="J112" s="199">
        <f t="shared" si="2"/>
        <v>0</v>
      </c>
      <c r="K112" s="117"/>
      <c r="L112" s="6"/>
      <c r="M112" s="6"/>
      <c r="N112" s="6"/>
      <c r="O112" s="145"/>
      <c r="Q112" s="31"/>
    </row>
    <row r="113" spans="1:17">
      <c r="A113" s="26"/>
      <c r="B113" s="146"/>
      <c r="C113" s="181"/>
      <c r="D113" s="192" t="s">
        <v>40</v>
      </c>
      <c r="E113" s="183" t="s">
        <v>38</v>
      </c>
      <c r="F113" s="196"/>
      <c r="G113" s="197"/>
      <c r="H113" s="198"/>
      <c r="I113" s="197"/>
      <c r="J113" s="199">
        <f t="shared" si="2"/>
        <v>0</v>
      </c>
      <c r="K113" s="117"/>
      <c r="L113" s="6"/>
      <c r="M113" s="6"/>
      <c r="N113" s="6"/>
      <c r="O113" s="145"/>
      <c r="Q113" s="31"/>
    </row>
    <row r="114" spans="1:17">
      <c r="A114" s="26"/>
      <c r="B114" s="146"/>
      <c r="C114" s="181"/>
      <c r="D114" s="192" t="s">
        <v>40</v>
      </c>
      <c r="E114" s="183" t="s">
        <v>38</v>
      </c>
      <c r="F114" s="196"/>
      <c r="G114" s="197"/>
      <c r="H114" s="198"/>
      <c r="I114" s="197"/>
      <c r="J114" s="199">
        <f t="shared" si="2"/>
        <v>0</v>
      </c>
      <c r="K114" s="117"/>
      <c r="L114" s="6"/>
      <c r="M114" s="6"/>
      <c r="N114" s="6"/>
      <c r="O114" s="145"/>
      <c r="Q114" s="31"/>
    </row>
    <row r="115" spans="1:17">
      <c r="A115" s="26"/>
      <c r="B115" s="146"/>
      <c r="C115" s="181"/>
      <c r="D115" s="192" t="s">
        <v>40</v>
      </c>
      <c r="E115" s="183" t="s">
        <v>38</v>
      </c>
      <c r="F115" s="196"/>
      <c r="G115" s="197"/>
      <c r="H115" s="198"/>
      <c r="I115" s="197"/>
      <c r="J115" s="199">
        <f t="shared" si="2"/>
        <v>0</v>
      </c>
      <c r="K115" s="117"/>
      <c r="L115" s="6"/>
      <c r="M115" s="6"/>
      <c r="N115" s="6"/>
      <c r="O115" s="145"/>
      <c r="Q115" s="31"/>
    </row>
    <row r="116" spans="1:17">
      <c r="A116" s="26"/>
      <c r="B116" s="146"/>
      <c r="C116" s="181"/>
      <c r="D116" s="192" t="s">
        <v>40</v>
      </c>
      <c r="E116" s="183" t="s">
        <v>38</v>
      </c>
      <c r="F116" s="196"/>
      <c r="G116" s="197"/>
      <c r="H116" s="198"/>
      <c r="I116" s="197"/>
      <c r="J116" s="199">
        <f t="shared" si="2"/>
        <v>0</v>
      </c>
      <c r="K116" s="117"/>
      <c r="L116" s="6"/>
      <c r="M116" s="6"/>
      <c r="N116" s="6"/>
      <c r="O116" s="145"/>
      <c r="Q116" s="31"/>
    </row>
    <row r="117" spans="1:17">
      <c r="A117" s="26"/>
      <c r="B117" s="146"/>
      <c r="C117" s="181"/>
      <c r="D117" s="192" t="s">
        <v>40</v>
      </c>
      <c r="E117" s="183" t="s">
        <v>38</v>
      </c>
      <c r="F117" s="196"/>
      <c r="G117" s="197"/>
      <c r="H117" s="198"/>
      <c r="I117" s="197"/>
      <c r="J117" s="199">
        <f t="shared" si="2"/>
        <v>0</v>
      </c>
      <c r="K117" s="117"/>
      <c r="L117" s="6"/>
      <c r="M117" s="6"/>
      <c r="N117" s="6"/>
      <c r="O117" s="145"/>
      <c r="Q117" s="31"/>
    </row>
    <row r="118" spans="1:17">
      <c r="A118" s="26"/>
      <c r="B118" s="146"/>
      <c r="C118" s="181"/>
      <c r="D118" s="192" t="s">
        <v>40</v>
      </c>
      <c r="E118" s="183" t="s">
        <v>38</v>
      </c>
      <c r="F118" s="196"/>
      <c r="G118" s="197"/>
      <c r="H118" s="198"/>
      <c r="I118" s="197"/>
      <c r="J118" s="199">
        <f t="shared" si="2"/>
        <v>0</v>
      </c>
      <c r="K118" s="117"/>
      <c r="L118" s="6"/>
      <c r="M118" s="6"/>
      <c r="N118" s="6"/>
      <c r="O118" s="145"/>
      <c r="Q118" s="31"/>
    </row>
    <row r="119" spans="1:17">
      <c r="A119" s="26"/>
      <c r="B119" s="146"/>
      <c r="C119" s="181"/>
      <c r="D119" s="192" t="s">
        <v>40</v>
      </c>
      <c r="E119" s="183" t="s">
        <v>38</v>
      </c>
      <c r="F119" s="196"/>
      <c r="G119" s="197"/>
      <c r="H119" s="198"/>
      <c r="I119" s="197"/>
      <c r="J119" s="199">
        <f t="shared" si="2"/>
        <v>0</v>
      </c>
      <c r="K119" s="117"/>
      <c r="L119" s="6"/>
      <c r="M119" s="6"/>
      <c r="N119" s="6"/>
      <c r="O119" s="145"/>
      <c r="Q119" s="31"/>
    </row>
    <row r="120" spans="1:17">
      <c r="A120" s="26"/>
      <c r="B120" s="146"/>
      <c r="C120" s="181"/>
      <c r="D120" s="192" t="s">
        <v>40</v>
      </c>
      <c r="E120" s="183" t="s">
        <v>38</v>
      </c>
      <c r="F120" s="196"/>
      <c r="G120" s="197"/>
      <c r="H120" s="198"/>
      <c r="I120" s="197"/>
      <c r="J120" s="199">
        <f t="shared" si="2"/>
        <v>0</v>
      </c>
      <c r="K120" s="117"/>
      <c r="L120" s="6"/>
      <c r="M120" s="6"/>
      <c r="N120" s="6"/>
      <c r="O120" s="145"/>
      <c r="Q120" s="31"/>
    </row>
    <row r="121" spans="1:17">
      <c r="A121" s="26"/>
      <c r="B121" s="146"/>
      <c r="C121" s="181"/>
      <c r="D121" s="192" t="s">
        <v>40</v>
      </c>
      <c r="E121" s="183" t="s">
        <v>38</v>
      </c>
      <c r="F121" s="196"/>
      <c r="G121" s="197"/>
      <c r="H121" s="198"/>
      <c r="I121" s="197"/>
      <c r="J121" s="199">
        <f t="shared" si="2"/>
        <v>0</v>
      </c>
      <c r="K121" s="117"/>
      <c r="L121" s="6"/>
      <c r="M121" s="6"/>
      <c r="N121" s="6"/>
      <c r="O121" s="145"/>
      <c r="Q121" s="31"/>
    </row>
    <row r="122" spans="1:17">
      <c r="A122" s="26"/>
      <c r="B122" s="146"/>
      <c r="C122" s="181"/>
      <c r="D122" s="192" t="s">
        <v>40</v>
      </c>
      <c r="E122" s="183" t="s">
        <v>38</v>
      </c>
      <c r="F122" s="196"/>
      <c r="G122" s="197"/>
      <c r="H122" s="198"/>
      <c r="I122" s="197"/>
      <c r="J122" s="199">
        <f t="shared" si="2"/>
        <v>0</v>
      </c>
      <c r="K122" s="117"/>
      <c r="L122" s="6"/>
      <c r="M122" s="6"/>
      <c r="N122" s="6"/>
      <c r="O122" s="145"/>
      <c r="Q122" s="31"/>
    </row>
    <row r="123" spans="1:17">
      <c r="A123" s="26"/>
      <c r="B123" s="146"/>
      <c r="C123" s="181"/>
      <c r="D123" s="192" t="s">
        <v>40</v>
      </c>
      <c r="E123" s="183" t="s">
        <v>38</v>
      </c>
      <c r="F123" s="196"/>
      <c r="G123" s="197"/>
      <c r="H123" s="198"/>
      <c r="I123" s="197"/>
      <c r="J123" s="199">
        <f t="shared" si="2"/>
        <v>0</v>
      </c>
      <c r="K123" s="117"/>
      <c r="L123" s="6"/>
      <c r="M123" s="6"/>
      <c r="N123" s="6"/>
      <c r="O123" s="145"/>
      <c r="Q123" s="31"/>
    </row>
    <row r="124" spans="1:17">
      <c r="A124" s="26"/>
      <c r="B124" s="146"/>
      <c r="C124" s="181"/>
      <c r="D124" s="192" t="s">
        <v>40</v>
      </c>
      <c r="E124" s="183" t="s">
        <v>38</v>
      </c>
      <c r="F124" s="196"/>
      <c r="G124" s="197"/>
      <c r="H124" s="198"/>
      <c r="I124" s="197"/>
      <c r="J124" s="199">
        <f t="shared" si="2"/>
        <v>0</v>
      </c>
      <c r="K124" s="117"/>
      <c r="L124" s="6"/>
      <c r="M124" s="6"/>
      <c r="N124" s="6"/>
      <c r="O124" s="145"/>
      <c r="Q124" s="31"/>
    </row>
    <row r="125" spans="1:17">
      <c r="A125" s="26"/>
      <c r="B125" s="146"/>
      <c r="C125" s="181"/>
      <c r="D125" s="192" t="s">
        <v>40</v>
      </c>
      <c r="E125" s="183" t="s">
        <v>38</v>
      </c>
      <c r="F125" s="196"/>
      <c r="G125" s="197"/>
      <c r="H125" s="198"/>
      <c r="I125" s="197"/>
      <c r="J125" s="199">
        <f t="shared" si="2"/>
        <v>0</v>
      </c>
      <c r="K125" s="117"/>
      <c r="L125" s="6"/>
      <c r="M125" s="6"/>
      <c r="N125" s="6"/>
      <c r="O125" s="145"/>
      <c r="Q125" s="31"/>
    </row>
    <row r="126" spans="1:17">
      <c r="A126" s="26"/>
      <c r="B126" s="146"/>
      <c r="C126" s="181"/>
      <c r="D126" s="192" t="s">
        <v>40</v>
      </c>
      <c r="E126" s="183" t="s">
        <v>38</v>
      </c>
      <c r="F126" s="196"/>
      <c r="G126" s="197"/>
      <c r="H126" s="198"/>
      <c r="I126" s="197"/>
      <c r="J126" s="199">
        <f t="shared" si="2"/>
        <v>0</v>
      </c>
      <c r="K126" s="117"/>
      <c r="L126" s="6"/>
      <c r="M126" s="6"/>
      <c r="N126" s="6"/>
      <c r="O126" s="145"/>
      <c r="Q126" s="31"/>
    </row>
    <row r="127" spans="1:17">
      <c r="A127" s="26"/>
      <c r="B127" s="146"/>
      <c r="C127" s="181"/>
      <c r="D127" s="192" t="s">
        <v>40</v>
      </c>
      <c r="E127" s="183" t="s">
        <v>38</v>
      </c>
      <c r="F127" s="196"/>
      <c r="G127" s="197"/>
      <c r="H127" s="198"/>
      <c r="I127" s="197"/>
      <c r="J127" s="199">
        <f t="shared" si="2"/>
        <v>0</v>
      </c>
      <c r="K127" s="117"/>
      <c r="L127" s="6"/>
      <c r="M127" s="6"/>
      <c r="N127" s="6"/>
      <c r="O127" s="145"/>
      <c r="Q127" s="31"/>
    </row>
    <row r="128" spans="1:17">
      <c r="A128" s="26"/>
      <c r="B128" s="146"/>
      <c r="C128" s="181"/>
      <c r="D128" s="192" t="s">
        <v>40</v>
      </c>
      <c r="E128" s="183" t="s">
        <v>38</v>
      </c>
      <c r="F128" s="196"/>
      <c r="G128" s="197"/>
      <c r="H128" s="198"/>
      <c r="I128" s="197"/>
      <c r="J128" s="199">
        <f t="shared" si="2"/>
        <v>0</v>
      </c>
      <c r="K128" s="117"/>
      <c r="L128" s="6"/>
      <c r="M128" s="6"/>
      <c r="N128" s="6"/>
      <c r="O128" s="145"/>
      <c r="Q128" s="31"/>
    </row>
    <row r="129" spans="1:17">
      <c r="A129" s="26"/>
      <c r="B129" s="146"/>
      <c r="C129" s="181"/>
      <c r="D129" s="192" t="s">
        <v>40</v>
      </c>
      <c r="E129" s="183" t="s">
        <v>38</v>
      </c>
      <c r="F129" s="196"/>
      <c r="G129" s="197"/>
      <c r="H129" s="198"/>
      <c r="I129" s="197"/>
      <c r="J129" s="199">
        <f t="shared" si="2"/>
        <v>0</v>
      </c>
      <c r="K129" s="117"/>
      <c r="L129" s="6"/>
      <c r="M129" s="6"/>
      <c r="N129" s="6"/>
      <c r="O129" s="145"/>
      <c r="Q129" s="31"/>
    </row>
    <row r="130" spans="1:17" ht="15" thickBot="1">
      <c r="A130" s="26"/>
      <c r="B130" s="200">
        <v>95</v>
      </c>
      <c r="C130" s="201"/>
      <c r="D130" s="201"/>
      <c r="E130" s="202"/>
      <c r="F130" s="203"/>
      <c r="G130" s="204"/>
      <c r="H130" s="205"/>
      <c r="I130" s="205"/>
      <c r="J130" s="206">
        <v>23592.161412720758</v>
      </c>
      <c r="K130" s="70"/>
      <c r="L130" s="6"/>
      <c r="M130" s="6"/>
      <c r="N130" s="6"/>
      <c r="O130" s="145"/>
      <c r="Q130" s="31"/>
    </row>
    <row r="131" spans="1:17">
      <c r="A131" s="26"/>
      <c r="B131" s="146"/>
      <c r="C131" s="6"/>
      <c r="D131" s="6"/>
      <c r="E131" s="6"/>
      <c r="F131" s="6"/>
      <c r="G131" s="6"/>
      <c r="H131" s="6"/>
      <c r="I131" s="6"/>
      <c r="J131" s="6"/>
      <c r="K131" s="207" t="s">
        <v>241</v>
      </c>
      <c r="L131" s="6"/>
      <c r="M131" s="6"/>
      <c r="N131" s="6"/>
      <c r="O131" s="145"/>
    </row>
    <row r="132" spans="1:17">
      <c r="A132" s="26"/>
      <c r="B132" s="208"/>
      <c r="C132" s="6"/>
      <c r="D132" s="6"/>
      <c r="E132" s="6"/>
      <c r="F132" s="6"/>
      <c r="G132" s="6"/>
      <c r="H132" s="6"/>
      <c r="I132" s="6"/>
      <c r="J132" s="6"/>
      <c r="K132" s="207" t="s">
        <v>237</v>
      </c>
      <c r="L132" s="6"/>
      <c r="M132" s="6"/>
      <c r="N132" s="6"/>
      <c r="O132" s="145"/>
    </row>
    <row r="133" spans="1:17">
      <c r="A133" s="26"/>
      <c r="B133" s="208" t="s">
        <v>242</v>
      </c>
      <c r="C133" s="209" t="s">
        <v>243</v>
      </c>
      <c r="D133" s="6"/>
      <c r="E133" s="6"/>
      <c r="F133" s="6"/>
      <c r="G133" s="6"/>
      <c r="H133" s="6"/>
      <c r="I133" s="6"/>
      <c r="J133" s="6"/>
      <c r="K133" s="207" t="s">
        <v>237</v>
      </c>
      <c r="L133" s="6"/>
      <c r="M133" s="6"/>
      <c r="N133" s="6"/>
      <c r="O133" s="145"/>
    </row>
    <row r="134" spans="1:17" ht="26.25" customHeight="1" thickBot="1">
      <c r="A134" s="26"/>
      <c r="B134" s="208"/>
      <c r="C134" s="210" t="s">
        <v>244</v>
      </c>
      <c r="D134" s="6"/>
      <c r="E134" s="6"/>
      <c r="F134" s="6"/>
      <c r="G134" s="6"/>
      <c r="H134" s="6"/>
      <c r="I134" s="6"/>
      <c r="J134" s="6"/>
      <c r="K134" s="6"/>
      <c r="L134" s="6"/>
      <c r="M134" s="6"/>
      <c r="N134" s="6"/>
      <c r="O134" s="145"/>
    </row>
    <row r="135" spans="1:17" s="154" customFormat="1" ht="18.75" customHeight="1" thickBot="1">
      <c r="A135" s="148"/>
      <c r="B135" s="208"/>
      <c r="C135" s="557" t="s">
        <v>245</v>
      </c>
      <c r="D135" s="559" t="s">
        <v>246</v>
      </c>
      <c r="E135" s="560"/>
      <c r="F135" s="559" t="s">
        <v>247</v>
      </c>
      <c r="G135" s="560"/>
      <c r="H135" s="211"/>
      <c r="I135" s="6"/>
      <c r="J135" s="6"/>
      <c r="K135" s="6"/>
      <c r="L135" s="6"/>
      <c r="M135" s="6"/>
      <c r="N135" s="6"/>
      <c r="O135" s="145"/>
      <c r="P135" s="153"/>
    </row>
    <row r="136" spans="1:17" s="154" customFormat="1" ht="18.75" customHeight="1" thickBot="1">
      <c r="A136" s="148"/>
      <c r="B136" s="208"/>
      <c r="C136" s="558"/>
      <c r="D136" s="212" t="s">
        <v>248</v>
      </c>
      <c r="E136" s="213" t="s">
        <v>249</v>
      </c>
      <c r="F136" s="214" t="s">
        <v>248</v>
      </c>
      <c r="G136" s="213" t="s">
        <v>249</v>
      </c>
      <c r="H136" s="213" t="s">
        <v>35</v>
      </c>
      <c r="I136" s="6"/>
      <c r="J136" s="6"/>
      <c r="K136" s="6"/>
      <c r="L136" s="6"/>
      <c r="M136" s="6"/>
      <c r="N136" s="6"/>
      <c r="O136" s="145"/>
      <c r="P136" s="153"/>
    </row>
    <row r="137" spans="1:17">
      <c r="A137" s="26"/>
      <c r="B137" s="208"/>
      <c r="C137" s="215" t="s">
        <v>250</v>
      </c>
      <c r="D137" s="216"/>
      <c r="E137" s="217"/>
      <c r="F137" s="216">
        <f>7*5.5*365*4*4</f>
        <v>224840</v>
      </c>
      <c r="G137" s="218"/>
      <c r="H137" s="188"/>
      <c r="I137" s="6"/>
      <c r="J137" s="6"/>
      <c r="K137" s="6"/>
      <c r="L137" s="6"/>
      <c r="M137" s="6"/>
      <c r="N137" s="6"/>
      <c r="O137" s="145"/>
    </row>
    <row r="138" spans="1:17">
      <c r="A138" s="26"/>
      <c r="B138" s="208"/>
      <c r="C138" s="219" t="s">
        <v>251</v>
      </c>
      <c r="D138" s="220">
        <f>25*5.5*365*0.8+10*5.5*365*0.8+40*5.5*365*0.8</f>
        <v>120450</v>
      </c>
      <c r="E138" s="221"/>
      <c r="F138" s="222"/>
      <c r="G138" s="223"/>
      <c r="H138" s="61"/>
      <c r="I138" s="6"/>
      <c r="J138" s="6"/>
      <c r="K138" s="6"/>
      <c r="L138" s="6"/>
      <c r="M138" s="6"/>
      <c r="N138" s="6"/>
      <c r="O138" s="145"/>
    </row>
    <row r="139" spans="1:17">
      <c r="A139" s="26"/>
      <c r="B139" s="208"/>
      <c r="C139" s="219" t="s">
        <v>252</v>
      </c>
      <c r="D139" s="220"/>
      <c r="E139" s="224"/>
      <c r="F139" s="222">
        <v>7261839.9190103095</v>
      </c>
      <c r="G139" s="223"/>
      <c r="H139" s="61"/>
      <c r="I139" s="6"/>
      <c r="J139" s="6"/>
      <c r="K139" s="6"/>
      <c r="L139" s="6"/>
      <c r="M139" s="6"/>
      <c r="N139" s="6"/>
      <c r="O139" s="145"/>
    </row>
    <row r="140" spans="1:17">
      <c r="A140" s="26"/>
      <c r="B140" s="208"/>
      <c r="C140" s="219" t="s">
        <v>253</v>
      </c>
      <c r="D140" s="220"/>
      <c r="E140" s="221"/>
      <c r="F140" s="222">
        <v>133810</v>
      </c>
      <c r="G140" s="223"/>
      <c r="H140" s="61"/>
      <c r="I140" s="6"/>
      <c r="J140" s="6"/>
      <c r="K140" s="6"/>
      <c r="L140" s="6"/>
      <c r="M140" s="6"/>
      <c r="N140" s="6"/>
      <c r="O140" s="145"/>
    </row>
    <row r="141" spans="1:17">
      <c r="A141" s="26"/>
      <c r="B141" s="208"/>
      <c r="C141" s="219" t="s">
        <v>38</v>
      </c>
      <c r="D141" s="220"/>
      <c r="E141" s="221"/>
      <c r="F141" s="222"/>
      <c r="G141" s="223"/>
      <c r="H141" s="61"/>
      <c r="I141" s="6"/>
      <c r="J141" s="6"/>
      <c r="K141" s="6"/>
      <c r="L141" s="6"/>
      <c r="M141" s="6"/>
      <c r="N141" s="6"/>
      <c r="O141" s="145"/>
    </row>
    <row r="142" spans="1:17">
      <c r="A142" s="26"/>
      <c r="B142" s="208"/>
      <c r="C142" s="219" t="s">
        <v>38</v>
      </c>
      <c r="D142" s="220"/>
      <c r="E142" s="221"/>
      <c r="F142" s="222"/>
      <c r="G142" s="223"/>
      <c r="H142" s="61"/>
      <c r="I142" s="6"/>
      <c r="J142" s="6"/>
      <c r="K142" s="6"/>
      <c r="L142" s="6"/>
      <c r="M142" s="6"/>
      <c r="N142" s="6"/>
      <c r="O142" s="145"/>
    </row>
    <row r="143" spans="1:17">
      <c r="A143" s="26"/>
      <c r="B143" s="208"/>
      <c r="C143" s="219" t="s">
        <v>38</v>
      </c>
      <c r="D143" s="220"/>
      <c r="E143" s="221"/>
      <c r="F143" s="225"/>
      <c r="G143" s="223"/>
      <c r="H143" s="61"/>
      <c r="I143" s="6"/>
      <c r="J143" s="6"/>
      <c r="K143" s="6"/>
      <c r="L143" s="6"/>
      <c r="M143" s="6"/>
      <c r="N143" s="6"/>
      <c r="O143" s="145"/>
    </row>
    <row r="144" spans="1:17">
      <c r="A144" s="26"/>
      <c r="B144" s="208"/>
      <c r="C144" s="219" t="s">
        <v>38</v>
      </c>
      <c r="D144" s="220"/>
      <c r="E144" s="221"/>
      <c r="F144" s="222"/>
      <c r="G144" s="223"/>
      <c r="H144" s="61"/>
      <c r="I144" s="6"/>
      <c r="J144" s="6"/>
      <c r="K144" s="6"/>
      <c r="L144" s="6"/>
      <c r="M144" s="6"/>
      <c r="N144" s="6"/>
      <c r="O144" s="145"/>
    </row>
    <row r="145" spans="1:16">
      <c r="A145" s="26"/>
      <c r="B145" s="208"/>
      <c r="C145" s="219" t="s">
        <v>38</v>
      </c>
      <c r="D145" s="226"/>
      <c r="E145" s="227"/>
      <c r="F145" s="228"/>
      <c r="G145" s="229"/>
      <c r="H145" s="117"/>
      <c r="I145" s="6"/>
      <c r="J145" s="6"/>
      <c r="K145" s="6"/>
      <c r="L145" s="6"/>
      <c r="M145" s="6"/>
      <c r="N145" s="6"/>
      <c r="O145" s="145"/>
    </row>
    <row r="146" spans="1:16">
      <c r="A146" s="26"/>
      <c r="B146" s="208"/>
      <c r="C146" s="219" t="s">
        <v>38</v>
      </c>
      <c r="D146" s="226"/>
      <c r="E146" s="227"/>
      <c r="F146" s="228"/>
      <c r="G146" s="229"/>
      <c r="H146" s="117"/>
      <c r="I146" s="6"/>
      <c r="J146" s="6"/>
      <c r="K146" s="6"/>
      <c r="L146" s="6"/>
      <c r="M146" s="6"/>
      <c r="N146" s="6"/>
      <c r="O146" s="145"/>
    </row>
    <row r="147" spans="1:16">
      <c r="A147" s="26"/>
      <c r="B147" s="208"/>
      <c r="C147" s="219" t="s">
        <v>38</v>
      </c>
      <c r="D147" s="220"/>
      <c r="E147" s="221"/>
      <c r="F147" s="222"/>
      <c r="G147" s="223"/>
      <c r="H147" s="61"/>
      <c r="I147" s="6"/>
      <c r="J147" s="6"/>
      <c r="K147" s="6"/>
      <c r="L147" s="6"/>
      <c r="M147" s="6"/>
      <c r="N147" s="6"/>
      <c r="O147" s="145"/>
    </row>
    <row r="148" spans="1:16">
      <c r="A148" s="26"/>
      <c r="B148" s="208"/>
      <c r="C148" s="219" t="s">
        <v>38</v>
      </c>
      <c r="D148" s="226"/>
      <c r="E148" s="227"/>
      <c r="F148" s="228"/>
      <c r="G148" s="229"/>
      <c r="H148" s="117"/>
      <c r="I148" s="6"/>
      <c r="J148" s="6"/>
      <c r="K148" s="6"/>
      <c r="L148" s="6"/>
      <c r="M148" s="6"/>
      <c r="N148" s="6"/>
      <c r="O148" s="145"/>
    </row>
    <row r="149" spans="1:16">
      <c r="A149" s="26"/>
      <c r="B149" s="208"/>
      <c r="C149" s="219" t="s">
        <v>38</v>
      </c>
      <c r="D149" s="226"/>
      <c r="E149" s="227"/>
      <c r="F149" s="228"/>
      <c r="G149" s="229"/>
      <c r="H149" s="117"/>
      <c r="I149" s="6"/>
      <c r="J149" s="6"/>
      <c r="K149" s="6"/>
      <c r="L149" s="6"/>
      <c r="M149" s="6"/>
      <c r="N149" s="6"/>
      <c r="O149" s="145"/>
    </row>
    <row r="150" spans="1:16" ht="15" thickBot="1">
      <c r="A150" s="26"/>
      <c r="B150" s="208"/>
      <c r="C150" s="230" t="s">
        <v>38</v>
      </c>
      <c r="D150" s="231"/>
      <c r="E150" s="232"/>
      <c r="F150" s="233"/>
      <c r="G150" s="234"/>
      <c r="H150" s="70"/>
      <c r="I150" s="6"/>
      <c r="J150" s="6"/>
      <c r="K150" s="6"/>
      <c r="L150" s="6"/>
      <c r="M150" s="6"/>
      <c r="N150" s="6"/>
      <c r="O150" s="145"/>
    </row>
    <row r="151" spans="1:16">
      <c r="A151" s="26"/>
      <c r="B151" s="208"/>
      <c r="C151" s="6"/>
      <c r="D151" s="6"/>
      <c r="E151" s="6"/>
      <c r="F151" s="6"/>
      <c r="G151" s="6"/>
      <c r="H151" s="6"/>
      <c r="I151" s="6"/>
      <c r="J151" s="6"/>
      <c r="K151" s="6"/>
      <c r="L151" s="6"/>
      <c r="M151" s="6"/>
      <c r="N151" s="6"/>
      <c r="O151" s="145"/>
    </row>
    <row r="152" spans="1:16" ht="22.9" customHeight="1">
      <c r="A152" s="26"/>
      <c r="B152" s="139"/>
      <c r="C152" s="140" t="s">
        <v>254</v>
      </c>
      <c r="D152" s="140"/>
      <c r="E152" s="140"/>
      <c r="F152" s="140"/>
      <c r="G152" s="140"/>
      <c r="H152" s="140"/>
      <c r="I152" s="140"/>
      <c r="J152" s="140"/>
      <c r="K152" s="140"/>
      <c r="L152" s="140"/>
      <c r="M152" s="140"/>
      <c r="N152" s="140"/>
      <c r="O152" s="141"/>
    </row>
    <row r="153" spans="1:16" ht="19" customHeight="1">
      <c r="A153" s="235"/>
      <c r="B153" s="142" t="s">
        <v>255</v>
      </c>
      <c r="C153" s="236" t="s">
        <v>256</v>
      </c>
      <c r="D153" s="237"/>
      <c r="E153" s="237"/>
      <c r="F153" s="237"/>
      <c r="G153" s="237"/>
      <c r="H153" s="237"/>
      <c r="I153" s="237"/>
      <c r="J153" s="237"/>
      <c r="K153" s="237"/>
      <c r="L153" s="237"/>
      <c r="M153" s="237"/>
      <c r="N153" s="237"/>
      <c r="O153" s="145"/>
    </row>
    <row r="154" spans="1:16" ht="51" customHeight="1" thickBot="1">
      <c r="A154" s="235"/>
      <c r="B154" s="146"/>
      <c r="C154" s="561" t="s">
        <v>257</v>
      </c>
      <c r="D154" s="561"/>
      <c r="E154" s="561"/>
      <c r="F154" s="561"/>
      <c r="G154" s="237"/>
      <c r="H154" s="237"/>
      <c r="I154" s="237"/>
      <c r="J154" s="237"/>
      <c r="K154" s="237"/>
      <c r="L154" s="237"/>
      <c r="M154" s="237"/>
      <c r="N154" s="237"/>
      <c r="O154" s="145"/>
    </row>
    <row r="155" spans="1:16" s="154" customFormat="1" ht="15" thickBot="1">
      <c r="A155" s="238"/>
      <c r="B155" s="146"/>
      <c r="C155" s="239" t="s">
        <v>258</v>
      </c>
      <c r="D155" s="240" t="s">
        <v>259</v>
      </c>
      <c r="E155" s="240" t="s">
        <v>260</v>
      </c>
      <c r="F155" s="240" t="s">
        <v>33</v>
      </c>
      <c r="G155" s="240" t="s">
        <v>261</v>
      </c>
      <c r="H155" s="240" t="s">
        <v>262</v>
      </c>
      <c r="I155" s="240" t="s">
        <v>263</v>
      </c>
      <c r="J155" s="240" t="s">
        <v>264</v>
      </c>
      <c r="K155" s="240" t="s">
        <v>265</v>
      </c>
      <c r="L155" s="241" t="s">
        <v>266</v>
      </c>
      <c r="M155" s="242" t="s">
        <v>35</v>
      </c>
      <c r="N155" s="237"/>
      <c r="O155" s="145"/>
      <c r="P155" s="153"/>
    </row>
    <row r="156" spans="1:16">
      <c r="A156" s="235"/>
      <c r="B156" s="146"/>
      <c r="C156" s="243"/>
      <c r="D156" s="244"/>
      <c r="E156" s="245"/>
      <c r="F156" s="244"/>
      <c r="G156" s="244"/>
      <c r="H156" s="246"/>
      <c r="I156" s="245"/>
      <c r="J156" s="244"/>
      <c r="K156" s="247"/>
      <c r="L156" s="248"/>
      <c r="M156" s="188"/>
      <c r="N156" s="237"/>
      <c r="O156" s="145"/>
    </row>
    <row r="157" spans="1:16">
      <c r="A157" s="235"/>
      <c r="B157" s="146"/>
      <c r="C157" s="249" t="s">
        <v>267</v>
      </c>
      <c r="D157" s="250" t="s">
        <v>268</v>
      </c>
      <c r="E157" s="159">
        <v>75</v>
      </c>
      <c r="F157" s="250" t="s">
        <v>269</v>
      </c>
      <c r="G157" s="250" t="s">
        <v>270</v>
      </c>
      <c r="H157" s="251">
        <v>1990</v>
      </c>
      <c r="I157" s="159"/>
      <c r="J157" s="250" t="s">
        <v>269</v>
      </c>
      <c r="K157" s="244">
        <v>2030</v>
      </c>
      <c r="L157" s="252" t="s">
        <v>271</v>
      </c>
      <c r="M157" s="61" t="s">
        <v>272</v>
      </c>
      <c r="N157" s="237"/>
      <c r="O157" s="145"/>
    </row>
    <row r="158" spans="1:16">
      <c r="A158" s="235"/>
      <c r="B158" s="146"/>
      <c r="C158" s="249" t="s">
        <v>273</v>
      </c>
      <c r="D158" s="250" t="s">
        <v>268</v>
      </c>
      <c r="E158" s="159">
        <v>100</v>
      </c>
      <c r="F158" s="250" t="s">
        <v>269</v>
      </c>
      <c r="G158" s="250" t="s">
        <v>270</v>
      </c>
      <c r="H158" s="251">
        <v>1990</v>
      </c>
      <c r="I158" s="159"/>
      <c r="J158" s="250" t="s">
        <v>269</v>
      </c>
      <c r="K158" s="244">
        <v>2045</v>
      </c>
      <c r="L158" s="252" t="s">
        <v>271</v>
      </c>
      <c r="M158" s="61" t="s">
        <v>274</v>
      </c>
      <c r="N158" s="237"/>
      <c r="O158" s="145"/>
    </row>
    <row r="159" spans="1:16">
      <c r="A159" s="235"/>
      <c r="B159" s="146"/>
      <c r="C159" s="249" t="s">
        <v>275</v>
      </c>
      <c r="D159" s="250" t="s">
        <v>268</v>
      </c>
      <c r="E159" s="159">
        <v>100</v>
      </c>
      <c r="F159" s="250" t="s">
        <v>269</v>
      </c>
      <c r="G159" s="250" t="s">
        <v>270</v>
      </c>
      <c r="H159" s="251">
        <v>1990</v>
      </c>
      <c r="I159" s="159"/>
      <c r="J159" s="250" t="s">
        <v>269</v>
      </c>
      <c r="K159" s="244">
        <v>2038</v>
      </c>
      <c r="L159" s="252" t="s">
        <v>271</v>
      </c>
      <c r="M159" s="188" t="s">
        <v>272</v>
      </c>
      <c r="N159" s="237"/>
      <c r="O159" s="145"/>
    </row>
    <row r="160" spans="1:16">
      <c r="A160" s="235"/>
      <c r="B160" s="146"/>
      <c r="C160" s="249" t="s">
        <v>276</v>
      </c>
      <c r="D160" s="250" t="s">
        <v>268</v>
      </c>
      <c r="E160" s="253">
        <v>0.77400000000000002</v>
      </c>
      <c r="F160" s="250" t="s">
        <v>277</v>
      </c>
      <c r="G160" s="250" t="s">
        <v>40</v>
      </c>
      <c r="H160" s="251">
        <v>2020</v>
      </c>
      <c r="I160" s="159">
        <v>12697.58707992</v>
      </c>
      <c r="J160" s="250" t="s">
        <v>269</v>
      </c>
      <c r="K160" s="244" t="s">
        <v>278</v>
      </c>
      <c r="L160" s="252" t="s">
        <v>279</v>
      </c>
      <c r="M160" s="61" t="s">
        <v>272</v>
      </c>
      <c r="N160" s="237"/>
      <c r="O160" s="145"/>
    </row>
    <row r="161" spans="1:15">
      <c r="A161" s="235"/>
      <c r="B161" s="146"/>
      <c r="C161" s="249" t="s">
        <v>198</v>
      </c>
      <c r="D161" s="250" t="s">
        <v>268</v>
      </c>
      <c r="E161" s="253">
        <v>0.52600000000000002</v>
      </c>
      <c r="F161" s="250" t="s">
        <v>277</v>
      </c>
      <c r="G161" s="250" t="s">
        <v>40</v>
      </c>
      <c r="H161" s="251">
        <v>2020</v>
      </c>
      <c r="I161" s="159">
        <v>5258.3492756839996</v>
      </c>
      <c r="J161" s="250" t="s">
        <v>269</v>
      </c>
      <c r="K161" s="244" t="s">
        <v>278</v>
      </c>
      <c r="L161" s="252" t="s">
        <v>279</v>
      </c>
      <c r="M161" s="61" t="s">
        <v>274</v>
      </c>
      <c r="N161" s="237"/>
      <c r="O161" s="145"/>
    </row>
    <row r="162" spans="1:15">
      <c r="A162" s="235"/>
      <c r="B162" s="146"/>
      <c r="C162" s="249" t="s">
        <v>280</v>
      </c>
      <c r="D162" s="250" t="s">
        <v>268</v>
      </c>
      <c r="E162" s="253">
        <v>0.1</v>
      </c>
      <c r="F162" s="250" t="s">
        <v>277</v>
      </c>
      <c r="G162" s="250" t="s">
        <v>40</v>
      </c>
      <c r="H162" s="251">
        <v>2020</v>
      </c>
      <c r="I162" s="159">
        <v>148.14714932500002</v>
      </c>
      <c r="J162" s="250" t="s">
        <v>269</v>
      </c>
      <c r="K162" s="244" t="s">
        <v>278</v>
      </c>
      <c r="L162" s="252" t="s">
        <v>279</v>
      </c>
      <c r="M162" s="188" t="s">
        <v>272</v>
      </c>
      <c r="N162" s="237"/>
      <c r="O162" s="145"/>
    </row>
    <row r="163" spans="1:15">
      <c r="A163" s="235"/>
      <c r="B163" s="146"/>
      <c r="C163" s="249" t="s">
        <v>281</v>
      </c>
      <c r="D163" s="250" t="s">
        <v>268</v>
      </c>
      <c r="E163" s="253">
        <v>0.1</v>
      </c>
      <c r="F163" s="250" t="s">
        <v>277</v>
      </c>
      <c r="G163" s="250" t="s">
        <v>40</v>
      </c>
      <c r="H163" s="251">
        <v>2020</v>
      </c>
      <c r="I163" s="159">
        <v>339.3603387</v>
      </c>
      <c r="J163" s="250" t="s">
        <v>269</v>
      </c>
      <c r="K163" s="244" t="s">
        <v>278</v>
      </c>
      <c r="L163" s="252" t="s">
        <v>279</v>
      </c>
      <c r="M163" s="61" t="s">
        <v>272</v>
      </c>
      <c r="N163" s="237"/>
      <c r="O163" s="145"/>
    </row>
    <row r="164" spans="1:15">
      <c r="A164" s="235"/>
      <c r="B164" s="146"/>
      <c r="C164" s="249" t="s">
        <v>282</v>
      </c>
      <c r="D164" s="250" t="s">
        <v>268</v>
      </c>
      <c r="E164" s="253">
        <v>0.1</v>
      </c>
      <c r="F164" s="250" t="s">
        <v>277</v>
      </c>
      <c r="G164" s="250" t="s">
        <v>40</v>
      </c>
      <c r="H164" s="251">
        <v>2020</v>
      </c>
      <c r="I164" s="159">
        <v>86.577710679999996</v>
      </c>
      <c r="J164" s="250" t="s">
        <v>269</v>
      </c>
      <c r="K164" s="244" t="s">
        <v>278</v>
      </c>
      <c r="L164" s="252" t="s">
        <v>279</v>
      </c>
      <c r="M164" s="61" t="s">
        <v>274</v>
      </c>
      <c r="N164" s="237"/>
      <c r="O164" s="145"/>
    </row>
    <row r="165" spans="1:15">
      <c r="A165" s="235"/>
      <c r="B165" s="146"/>
      <c r="C165" s="249" t="s">
        <v>283</v>
      </c>
      <c r="D165" s="250" t="s">
        <v>268</v>
      </c>
      <c r="E165" s="253">
        <v>-1</v>
      </c>
      <c r="F165" s="250" t="s">
        <v>277</v>
      </c>
      <c r="G165" s="250" t="s">
        <v>40</v>
      </c>
      <c r="H165" s="251">
        <v>2020</v>
      </c>
      <c r="I165" s="159">
        <v>6070344</v>
      </c>
      <c r="J165" s="250" t="s">
        <v>269</v>
      </c>
      <c r="K165" s="244" t="s">
        <v>278</v>
      </c>
      <c r="L165" s="252" t="s">
        <v>279</v>
      </c>
      <c r="M165" s="61" t="s">
        <v>284</v>
      </c>
      <c r="N165" s="237"/>
      <c r="O165" s="145"/>
    </row>
    <row r="166" spans="1:15">
      <c r="A166" s="235"/>
      <c r="B166" s="146"/>
      <c r="C166" s="249" t="s">
        <v>285</v>
      </c>
      <c r="D166" s="250" t="s">
        <v>268</v>
      </c>
      <c r="E166" s="253">
        <v>1.03</v>
      </c>
      <c r="F166" s="250" t="s">
        <v>277</v>
      </c>
      <c r="G166" s="250" t="s">
        <v>40</v>
      </c>
      <c r="H166" s="251">
        <v>2020</v>
      </c>
      <c r="I166" s="159">
        <f>1465+49.9+25+0.2+30.6+5828</f>
        <v>7398.7</v>
      </c>
      <c r="J166" s="250" t="s">
        <v>269</v>
      </c>
      <c r="K166" s="244" t="s">
        <v>278</v>
      </c>
      <c r="L166" s="252" t="s">
        <v>279</v>
      </c>
      <c r="M166" s="188" t="s">
        <v>272</v>
      </c>
      <c r="N166" s="237"/>
      <c r="O166" s="145"/>
    </row>
    <row r="167" spans="1:15">
      <c r="A167" s="235"/>
      <c r="B167" s="146"/>
      <c r="C167" s="249"/>
      <c r="D167" s="250" t="s">
        <v>38</v>
      </c>
      <c r="E167" s="159"/>
      <c r="F167" s="250" t="s">
        <v>38</v>
      </c>
      <c r="G167" s="250" t="s">
        <v>38</v>
      </c>
      <c r="H167" s="254" t="s">
        <v>38</v>
      </c>
      <c r="I167" s="159"/>
      <c r="J167" s="250" t="s">
        <v>38</v>
      </c>
      <c r="K167" s="250" t="s">
        <v>38</v>
      </c>
      <c r="L167" s="159"/>
      <c r="M167" s="61"/>
      <c r="N167" s="237"/>
      <c r="O167" s="145"/>
    </row>
    <row r="168" spans="1:15">
      <c r="A168" s="235"/>
      <c r="B168" s="146"/>
      <c r="C168" s="249"/>
      <c r="D168" s="250" t="s">
        <v>38</v>
      </c>
      <c r="E168" s="159"/>
      <c r="F168" s="250" t="s">
        <v>38</v>
      </c>
      <c r="G168" s="250" t="s">
        <v>38</v>
      </c>
      <c r="H168" s="254" t="s">
        <v>38</v>
      </c>
      <c r="I168" s="159"/>
      <c r="J168" s="250" t="s">
        <v>38</v>
      </c>
      <c r="K168" s="250" t="s">
        <v>38</v>
      </c>
      <c r="L168" s="159"/>
      <c r="M168" s="61"/>
      <c r="N168" s="237"/>
      <c r="O168" s="145"/>
    </row>
    <row r="169" spans="1:15">
      <c r="A169" s="235"/>
      <c r="B169" s="146"/>
      <c r="C169" s="249"/>
      <c r="D169" s="250" t="s">
        <v>38</v>
      </c>
      <c r="E169" s="159"/>
      <c r="F169" s="250" t="s">
        <v>38</v>
      </c>
      <c r="G169" s="250" t="s">
        <v>38</v>
      </c>
      <c r="H169" s="254" t="s">
        <v>38</v>
      </c>
      <c r="I169" s="159"/>
      <c r="J169" s="250" t="s">
        <v>38</v>
      </c>
      <c r="K169" s="250" t="s">
        <v>38</v>
      </c>
      <c r="L169" s="159"/>
      <c r="M169" s="61"/>
      <c r="N169" s="237"/>
      <c r="O169" s="145"/>
    </row>
    <row r="170" spans="1:15">
      <c r="A170" s="235"/>
      <c r="B170" s="146"/>
      <c r="C170" s="249"/>
      <c r="D170" s="250" t="s">
        <v>38</v>
      </c>
      <c r="E170" s="159"/>
      <c r="F170" s="250" t="s">
        <v>38</v>
      </c>
      <c r="G170" s="250" t="s">
        <v>38</v>
      </c>
      <c r="H170" s="254" t="s">
        <v>38</v>
      </c>
      <c r="I170" s="159"/>
      <c r="J170" s="250" t="s">
        <v>38</v>
      </c>
      <c r="K170" s="250" t="s">
        <v>38</v>
      </c>
      <c r="L170" s="159"/>
      <c r="M170" s="61"/>
      <c r="N170" s="237"/>
      <c r="O170" s="145"/>
    </row>
    <row r="171" spans="1:15">
      <c r="A171" s="235"/>
      <c r="B171" s="146"/>
      <c r="C171" s="249"/>
      <c r="D171" s="250" t="s">
        <v>38</v>
      </c>
      <c r="E171" s="159"/>
      <c r="F171" s="250" t="s">
        <v>38</v>
      </c>
      <c r="G171" s="250" t="s">
        <v>38</v>
      </c>
      <c r="H171" s="254" t="s">
        <v>38</v>
      </c>
      <c r="I171" s="159"/>
      <c r="J171" s="250" t="s">
        <v>38</v>
      </c>
      <c r="K171" s="250" t="s">
        <v>38</v>
      </c>
      <c r="L171" s="159"/>
      <c r="M171" s="61"/>
      <c r="N171" s="237"/>
      <c r="O171" s="145"/>
    </row>
    <row r="172" spans="1:15">
      <c r="A172" s="235"/>
      <c r="B172" s="146"/>
      <c r="C172" s="249"/>
      <c r="D172" s="250" t="s">
        <v>38</v>
      </c>
      <c r="E172" s="159"/>
      <c r="F172" s="250" t="s">
        <v>38</v>
      </c>
      <c r="G172" s="250" t="s">
        <v>38</v>
      </c>
      <c r="H172" s="254" t="s">
        <v>38</v>
      </c>
      <c r="I172" s="159"/>
      <c r="J172" s="250" t="s">
        <v>38</v>
      </c>
      <c r="K172" s="250" t="s">
        <v>38</v>
      </c>
      <c r="L172" s="159"/>
      <c r="M172" s="61"/>
      <c r="N172" s="237"/>
      <c r="O172" s="145"/>
    </row>
    <row r="173" spans="1:15">
      <c r="A173" s="235"/>
      <c r="B173" s="146"/>
      <c r="C173" s="249"/>
      <c r="D173" s="250" t="s">
        <v>38</v>
      </c>
      <c r="E173" s="159"/>
      <c r="F173" s="250" t="s">
        <v>38</v>
      </c>
      <c r="G173" s="250" t="s">
        <v>38</v>
      </c>
      <c r="H173" s="254" t="s">
        <v>38</v>
      </c>
      <c r="I173" s="159"/>
      <c r="J173" s="250" t="s">
        <v>38</v>
      </c>
      <c r="K173" s="250" t="s">
        <v>38</v>
      </c>
      <c r="L173" s="159"/>
      <c r="M173" s="61"/>
      <c r="N173" s="237"/>
      <c r="O173" s="145"/>
    </row>
    <row r="174" spans="1:15">
      <c r="A174" s="235"/>
      <c r="B174" s="146"/>
      <c r="C174" s="249"/>
      <c r="D174" s="250" t="s">
        <v>38</v>
      </c>
      <c r="E174" s="159"/>
      <c r="F174" s="250" t="s">
        <v>38</v>
      </c>
      <c r="G174" s="250" t="s">
        <v>38</v>
      </c>
      <c r="H174" s="254" t="s">
        <v>38</v>
      </c>
      <c r="I174" s="159"/>
      <c r="J174" s="250" t="s">
        <v>38</v>
      </c>
      <c r="K174" s="250" t="s">
        <v>38</v>
      </c>
      <c r="L174" s="159"/>
      <c r="M174" s="61"/>
      <c r="N174" s="237"/>
      <c r="O174" s="145"/>
    </row>
    <row r="175" spans="1:15">
      <c r="A175" s="235"/>
      <c r="B175" s="146"/>
      <c r="C175" s="249"/>
      <c r="D175" s="250" t="s">
        <v>38</v>
      </c>
      <c r="E175" s="159"/>
      <c r="F175" s="250" t="s">
        <v>38</v>
      </c>
      <c r="G175" s="250" t="s">
        <v>38</v>
      </c>
      <c r="H175" s="254" t="s">
        <v>38</v>
      </c>
      <c r="I175" s="159"/>
      <c r="J175" s="250" t="s">
        <v>38</v>
      </c>
      <c r="K175" s="250" t="s">
        <v>38</v>
      </c>
      <c r="L175" s="159"/>
      <c r="M175" s="61"/>
      <c r="N175" s="237"/>
      <c r="O175" s="145"/>
    </row>
    <row r="176" spans="1:15">
      <c r="A176" s="235"/>
      <c r="B176" s="146"/>
      <c r="C176" s="249"/>
      <c r="D176" s="250" t="s">
        <v>38</v>
      </c>
      <c r="E176" s="159"/>
      <c r="F176" s="250" t="s">
        <v>38</v>
      </c>
      <c r="G176" s="250" t="s">
        <v>38</v>
      </c>
      <c r="H176" s="254" t="s">
        <v>38</v>
      </c>
      <c r="I176" s="159"/>
      <c r="J176" s="250" t="s">
        <v>38</v>
      </c>
      <c r="K176" s="250" t="s">
        <v>38</v>
      </c>
      <c r="L176" s="159"/>
      <c r="M176" s="61"/>
      <c r="N176" s="237"/>
      <c r="O176" s="145"/>
    </row>
    <row r="177" spans="1:15">
      <c r="A177" s="235"/>
      <c r="B177" s="146"/>
      <c r="C177" s="249"/>
      <c r="D177" s="250" t="s">
        <v>38</v>
      </c>
      <c r="E177" s="159"/>
      <c r="F177" s="250" t="s">
        <v>38</v>
      </c>
      <c r="G177" s="250" t="s">
        <v>38</v>
      </c>
      <c r="H177" s="254" t="s">
        <v>38</v>
      </c>
      <c r="I177" s="159"/>
      <c r="J177" s="250" t="s">
        <v>38</v>
      </c>
      <c r="K177" s="250" t="s">
        <v>38</v>
      </c>
      <c r="L177" s="159"/>
      <c r="M177" s="61"/>
      <c r="N177" s="237"/>
      <c r="O177" s="145"/>
    </row>
    <row r="178" spans="1:15">
      <c r="A178" s="235"/>
      <c r="B178" s="146"/>
      <c r="C178" s="249"/>
      <c r="D178" s="250" t="s">
        <v>38</v>
      </c>
      <c r="E178" s="159"/>
      <c r="F178" s="250" t="s">
        <v>38</v>
      </c>
      <c r="G178" s="250" t="s">
        <v>38</v>
      </c>
      <c r="H178" s="254" t="s">
        <v>38</v>
      </c>
      <c r="I178" s="159"/>
      <c r="J178" s="250" t="s">
        <v>38</v>
      </c>
      <c r="K178" s="250" t="s">
        <v>38</v>
      </c>
      <c r="L178" s="159"/>
      <c r="M178" s="61"/>
      <c r="N178" s="237"/>
      <c r="O178" s="145"/>
    </row>
    <row r="179" spans="1:15">
      <c r="A179" s="235"/>
      <c r="B179" s="146"/>
      <c r="C179" s="249"/>
      <c r="D179" s="250" t="s">
        <v>38</v>
      </c>
      <c r="E179" s="159"/>
      <c r="F179" s="250" t="s">
        <v>38</v>
      </c>
      <c r="G179" s="250" t="s">
        <v>38</v>
      </c>
      <c r="H179" s="254" t="s">
        <v>38</v>
      </c>
      <c r="I179" s="159"/>
      <c r="J179" s="250" t="s">
        <v>38</v>
      </c>
      <c r="K179" s="250" t="s">
        <v>38</v>
      </c>
      <c r="L179" s="159"/>
      <c r="M179" s="61"/>
      <c r="N179" s="237"/>
      <c r="O179" s="145"/>
    </row>
    <row r="180" spans="1:15">
      <c r="A180" s="235"/>
      <c r="B180" s="146"/>
      <c r="C180" s="249"/>
      <c r="D180" s="250" t="s">
        <v>38</v>
      </c>
      <c r="E180" s="159"/>
      <c r="F180" s="250" t="s">
        <v>38</v>
      </c>
      <c r="G180" s="250" t="s">
        <v>38</v>
      </c>
      <c r="H180" s="254" t="s">
        <v>38</v>
      </c>
      <c r="I180" s="159"/>
      <c r="J180" s="250" t="s">
        <v>38</v>
      </c>
      <c r="K180" s="250" t="s">
        <v>38</v>
      </c>
      <c r="L180" s="159"/>
      <c r="M180" s="61"/>
      <c r="N180" s="237"/>
      <c r="O180" s="145"/>
    </row>
    <row r="181" spans="1:15">
      <c r="A181" s="235"/>
      <c r="B181" s="146"/>
      <c r="C181" s="249"/>
      <c r="D181" s="250" t="s">
        <v>38</v>
      </c>
      <c r="E181" s="159"/>
      <c r="F181" s="250" t="s">
        <v>38</v>
      </c>
      <c r="G181" s="250" t="s">
        <v>38</v>
      </c>
      <c r="H181" s="254" t="s">
        <v>38</v>
      </c>
      <c r="I181" s="159"/>
      <c r="J181" s="250" t="s">
        <v>38</v>
      </c>
      <c r="K181" s="250" t="s">
        <v>38</v>
      </c>
      <c r="L181" s="159"/>
      <c r="M181" s="61"/>
      <c r="N181" s="237"/>
      <c r="O181" s="145"/>
    </row>
    <row r="182" spans="1:15">
      <c r="A182" s="235"/>
      <c r="B182" s="146"/>
      <c r="C182" s="249"/>
      <c r="D182" s="250" t="s">
        <v>38</v>
      </c>
      <c r="E182" s="159"/>
      <c r="F182" s="250" t="s">
        <v>38</v>
      </c>
      <c r="G182" s="250" t="s">
        <v>38</v>
      </c>
      <c r="H182" s="254" t="s">
        <v>38</v>
      </c>
      <c r="I182" s="159"/>
      <c r="J182" s="250" t="s">
        <v>38</v>
      </c>
      <c r="K182" s="250" t="s">
        <v>38</v>
      </c>
      <c r="L182" s="159"/>
      <c r="M182" s="61"/>
      <c r="N182" s="237"/>
      <c r="O182" s="145"/>
    </row>
    <row r="183" spans="1:15">
      <c r="A183" s="235"/>
      <c r="B183" s="146"/>
      <c r="C183" s="249"/>
      <c r="D183" s="250" t="s">
        <v>38</v>
      </c>
      <c r="E183" s="159"/>
      <c r="F183" s="250" t="s">
        <v>38</v>
      </c>
      <c r="G183" s="250" t="s">
        <v>38</v>
      </c>
      <c r="H183" s="254" t="s">
        <v>38</v>
      </c>
      <c r="I183" s="159"/>
      <c r="J183" s="250" t="s">
        <v>38</v>
      </c>
      <c r="K183" s="250" t="s">
        <v>38</v>
      </c>
      <c r="L183" s="159"/>
      <c r="M183" s="61"/>
      <c r="N183" s="237"/>
      <c r="O183" s="145"/>
    </row>
    <row r="184" spans="1:15">
      <c r="A184" s="235"/>
      <c r="B184" s="146"/>
      <c r="C184" s="249"/>
      <c r="D184" s="250" t="s">
        <v>38</v>
      </c>
      <c r="E184" s="159"/>
      <c r="F184" s="250" t="s">
        <v>38</v>
      </c>
      <c r="G184" s="250" t="s">
        <v>38</v>
      </c>
      <c r="H184" s="254" t="s">
        <v>38</v>
      </c>
      <c r="I184" s="159"/>
      <c r="J184" s="250" t="s">
        <v>38</v>
      </c>
      <c r="K184" s="250" t="s">
        <v>38</v>
      </c>
      <c r="L184" s="159"/>
      <c r="M184" s="61"/>
      <c r="N184" s="237"/>
      <c r="O184" s="145"/>
    </row>
    <row r="185" spans="1:15" ht="15" thickBot="1">
      <c r="A185" s="235"/>
      <c r="B185" s="146"/>
      <c r="C185" s="255"/>
      <c r="D185" s="256" t="s">
        <v>38</v>
      </c>
      <c r="E185" s="167"/>
      <c r="F185" s="256" t="s">
        <v>38</v>
      </c>
      <c r="G185" s="256" t="s">
        <v>38</v>
      </c>
      <c r="H185" s="257" t="s">
        <v>38</v>
      </c>
      <c r="I185" s="167"/>
      <c r="J185" s="256" t="s">
        <v>38</v>
      </c>
      <c r="K185" s="256" t="s">
        <v>38</v>
      </c>
      <c r="L185" s="167"/>
      <c r="M185" s="70"/>
      <c r="N185" s="237"/>
      <c r="O185" s="145"/>
    </row>
    <row r="186" spans="1:15">
      <c r="A186" s="26"/>
      <c r="B186" s="208"/>
      <c r="C186" s="6"/>
      <c r="D186" s="6"/>
      <c r="E186" s="6"/>
      <c r="F186" s="6"/>
      <c r="G186" s="6"/>
      <c r="H186" s="6"/>
      <c r="I186" s="6"/>
      <c r="J186" s="6"/>
      <c r="K186" s="6"/>
      <c r="L186" s="6"/>
      <c r="M186" s="6"/>
      <c r="N186" s="6"/>
      <c r="O186" s="145"/>
    </row>
    <row r="187" spans="1:15">
      <c r="A187" s="26"/>
      <c r="B187" s="258" t="s">
        <v>286</v>
      </c>
      <c r="C187" s="553" t="s">
        <v>287</v>
      </c>
      <c r="D187" s="554"/>
      <c r="E187" s="554"/>
      <c r="F187" s="554"/>
      <c r="G187" s="6"/>
      <c r="H187" s="6"/>
      <c r="I187" s="6"/>
      <c r="J187" s="6"/>
      <c r="K187" s="6"/>
      <c r="L187" s="6"/>
      <c r="M187" s="6"/>
      <c r="N187" s="6"/>
      <c r="O187" s="145"/>
    </row>
    <row r="188" spans="1:15" ht="15" thickBot="1">
      <c r="A188" s="26"/>
      <c r="B188" s="208"/>
      <c r="C188" s="552" t="s">
        <v>288</v>
      </c>
      <c r="D188" s="552"/>
      <c r="E188" s="552"/>
      <c r="F188" s="552"/>
      <c r="G188" s="6"/>
      <c r="H188" s="6"/>
      <c r="I188" s="6"/>
      <c r="J188" s="6"/>
      <c r="K188" s="6"/>
      <c r="L188" s="6"/>
      <c r="M188" s="6"/>
      <c r="N188" s="6"/>
      <c r="O188" s="145"/>
    </row>
    <row r="189" spans="1:15" ht="102" customHeight="1" thickBot="1">
      <c r="A189" s="26"/>
      <c r="B189" s="208"/>
      <c r="C189" s="541" t="s">
        <v>289</v>
      </c>
      <c r="D189" s="542"/>
      <c r="E189" s="542"/>
      <c r="F189" s="543"/>
      <c r="G189" s="6"/>
      <c r="H189" s="6"/>
      <c r="I189" s="6"/>
      <c r="J189" s="6"/>
      <c r="K189" s="6"/>
      <c r="L189" s="6"/>
      <c r="M189" s="6"/>
      <c r="N189" s="6"/>
      <c r="O189" s="145"/>
    </row>
    <row r="190" spans="1:15" ht="19.149999999999999" customHeight="1">
      <c r="A190" s="26"/>
      <c r="B190" s="208"/>
      <c r="C190" s="6"/>
      <c r="D190" s="6"/>
      <c r="E190" s="6"/>
      <c r="F190" s="6"/>
      <c r="G190" s="6"/>
      <c r="H190" s="6"/>
      <c r="I190" s="6"/>
      <c r="J190" s="6"/>
      <c r="K190" s="6"/>
      <c r="L190" s="6"/>
      <c r="M190" s="6"/>
      <c r="N190" s="6"/>
      <c r="O190" s="145"/>
    </row>
    <row r="191" spans="1:15">
      <c r="A191" s="26"/>
      <c r="B191" s="258" t="s">
        <v>290</v>
      </c>
      <c r="C191" s="553" t="s">
        <v>291</v>
      </c>
      <c r="D191" s="554"/>
      <c r="E191" s="554"/>
      <c r="F191" s="554"/>
      <c r="G191" s="6"/>
      <c r="H191" s="6"/>
      <c r="I191" s="6"/>
      <c r="J191" s="6"/>
      <c r="K191" s="6"/>
      <c r="L191" s="6"/>
      <c r="M191" s="6"/>
      <c r="N191" s="6"/>
      <c r="O191" s="145"/>
    </row>
    <row r="192" spans="1:15" ht="15" thickBot="1">
      <c r="A192" s="26"/>
      <c r="B192" s="208"/>
      <c r="C192" s="552" t="s">
        <v>292</v>
      </c>
      <c r="D192" s="552"/>
      <c r="E192" s="552"/>
      <c r="F192" s="552"/>
      <c r="G192" s="6"/>
      <c r="H192" s="6"/>
      <c r="I192" s="6"/>
      <c r="J192" s="6"/>
      <c r="K192" s="6"/>
      <c r="L192" s="6"/>
      <c r="M192" s="6"/>
      <c r="N192" s="6"/>
      <c r="O192" s="145"/>
    </row>
    <row r="193" spans="1:16" ht="102" customHeight="1" thickBot="1">
      <c r="A193" s="26"/>
      <c r="B193" s="208"/>
      <c r="C193" s="541" t="s">
        <v>293</v>
      </c>
      <c r="D193" s="542"/>
      <c r="E193" s="542"/>
      <c r="F193" s="543"/>
      <c r="G193" s="6"/>
      <c r="H193" s="6"/>
      <c r="I193" s="6"/>
      <c r="J193" s="6"/>
      <c r="K193" s="6"/>
      <c r="L193" s="6"/>
      <c r="M193" s="6"/>
      <c r="N193" s="6"/>
      <c r="O193" s="145"/>
    </row>
    <row r="194" spans="1:16">
      <c r="A194" s="26"/>
      <c r="B194" s="208"/>
      <c r="C194" s="6"/>
      <c r="D194" s="6"/>
      <c r="E194" s="6"/>
      <c r="F194" s="6"/>
      <c r="G194" s="6"/>
      <c r="H194" s="6"/>
      <c r="I194" s="6"/>
      <c r="J194" s="6"/>
      <c r="K194" s="6"/>
      <c r="L194" s="6"/>
      <c r="M194" s="6"/>
      <c r="N194" s="6"/>
      <c r="O194" s="145"/>
    </row>
    <row r="195" spans="1:16" ht="18.5">
      <c r="A195" s="26"/>
      <c r="B195" s="139"/>
      <c r="C195" s="140" t="s">
        <v>294</v>
      </c>
      <c r="D195" s="140"/>
      <c r="E195" s="140"/>
      <c r="F195" s="140"/>
      <c r="G195" s="140"/>
      <c r="H195" s="140"/>
      <c r="I195" s="140"/>
      <c r="J195" s="140"/>
      <c r="K195" s="140"/>
      <c r="L195" s="140"/>
      <c r="M195" s="140"/>
      <c r="N195" s="140"/>
      <c r="O195" s="141"/>
    </row>
    <row r="196" spans="1:16" ht="19.5" customHeight="1">
      <c r="A196" s="26"/>
      <c r="B196" s="142" t="s">
        <v>295</v>
      </c>
      <c r="C196" s="555" t="s">
        <v>296</v>
      </c>
      <c r="D196" s="556"/>
      <c r="E196" s="556"/>
      <c r="F196" s="556"/>
      <c r="G196" s="6"/>
      <c r="H196" s="6"/>
      <c r="I196" s="6"/>
      <c r="J196" s="6"/>
      <c r="K196" s="6"/>
      <c r="L196" s="6"/>
      <c r="M196" s="6"/>
      <c r="N196" s="6"/>
      <c r="O196" s="145"/>
    </row>
    <row r="197" spans="1:16" ht="56.25" customHeight="1" thickBot="1">
      <c r="A197" s="26"/>
      <c r="B197" s="208"/>
      <c r="C197" s="546" t="s">
        <v>297</v>
      </c>
      <c r="D197" s="546"/>
      <c r="E197" s="546"/>
      <c r="F197" s="546"/>
      <c r="G197" s="6"/>
      <c r="H197" s="6"/>
      <c r="I197" s="6"/>
      <c r="J197" s="6"/>
      <c r="K197" s="6"/>
      <c r="L197" s="6"/>
      <c r="M197" s="6"/>
      <c r="N197" s="6"/>
      <c r="O197" s="145"/>
    </row>
    <row r="198" spans="1:16" s="154" customFormat="1" ht="16.5">
      <c r="A198" s="148"/>
      <c r="B198" s="208"/>
      <c r="C198" s="149" t="s">
        <v>298</v>
      </c>
      <c r="D198" s="259" t="s">
        <v>299</v>
      </c>
      <c r="E198" s="260" t="s">
        <v>35</v>
      </c>
      <c r="F198" s="209"/>
      <c r="G198" s="6"/>
      <c r="H198" s="6"/>
      <c r="I198" s="6"/>
      <c r="J198" s="6"/>
      <c r="K198" s="6"/>
      <c r="L198" s="6"/>
      <c r="M198" s="6"/>
      <c r="N198" s="6"/>
      <c r="O198" s="145"/>
      <c r="P198" s="153"/>
    </row>
    <row r="199" spans="1:16">
      <c r="A199" s="26"/>
      <c r="B199" s="208"/>
      <c r="C199" s="155" t="s">
        <v>198</v>
      </c>
      <c r="D199" s="159"/>
      <c r="E199" s="61"/>
      <c r="F199" s="261"/>
      <c r="G199" s="6"/>
      <c r="H199" s="6"/>
      <c r="I199" s="6"/>
      <c r="J199" s="6"/>
      <c r="K199" s="6"/>
      <c r="L199" s="6"/>
      <c r="M199" s="6"/>
      <c r="N199" s="6"/>
      <c r="O199" s="145"/>
    </row>
    <row r="200" spans="1:16">
      <c r="A200" s="26"/>
      <c r="B200" s="208"/>
      <c r="C200" s="155" t="s">
        <v>300</v>
      </c>
      <c r="D200" s="159"/>
      <c r="E200" s="61"/>
      <c r="F200" s="261"/>
      <c r="G200" s="6"/>
      <c r="H200" s="6"/>
      <c r="I200" s="6"/>
      <c r="J200" s="6"/>
      <c r="K200" s="6"/>
      <c r="L200" s="6"/>
      <c r="M200" s="6"/>
      <c r="N200" s="6"/>
      <c r="O200" s="145"/>
    </row>
    <row r="201" spans="1:16">
      <c r="A201" s="26"/>
      <c r="B201" s="208"/>
      <c r="C201" s="155" t="s">
        <v>301</v>
      </c>
      <c r="D201" s="159"/>
      <c r="E201" s="61"/>
      <c r="F201" s="261"/>
      <c r="G201" s="6"/>
      <c r="H201" s="6"/>
      <c r="I201" s="6"/>
      <c r="J201" s="6"/>
      <c r="K201" s="6"/>
      <c r="L201" s="6"/>
      <c r="M201" s="6"/>
      <c r="N201" s="6"/>
      <c r="O201" s="145"/>
    </row>
    <row r="202" spans="1:16">
      <c r="A202" s="26"/>
      <c r="B202" s="208"/>
      <c r="C202" s="155" t="s">
        <v>222</v>
      </c>
      <c r="D202" s="159"/>
      <c r="E202" s="61"/>
      <c r="F202" s="261"/>
      <c r="G202" s="6"/>
      <c r="H202" s="6"/>
      <c r="I202" s="6"/>
      <c r="J202" s="6"/>
      <c r="K202" s="6"/>
      <c r="L202" s="6"/>
      <c r="M202" s="6"/>
      <c r="N202" s="6"/>
      <c r="O202" s="145"/>
    </row>
    <row r="203" spans="1:16">
      <c r="A203" s="26"/>
      <c r="B203" s="208"/>
      <c r="C203" s="155" t="s">
        <v>112</v>
      </c>
      <c r="D203" s="159"/>
      <c r="E203" s="61"/>
      <c r="F203" s="261"/>
      <c r="G203" s="6"/>
      <c r="H203" s="6"/>
      <c r="I203" s="6"/>
      <c r="J203" s="6"/>
      <c r="K203" s="6"/>
      <c r="L203" s="6"/>
      <c r="M203" s="6"/>
      <c r="N203" s="6"/>
      <c r="O203" s="145"/>
    </row>
    <row r="204" spans="1:16">
      <c r="A204" s="26"/>
      <c r="B204" s="208"/>
      <c r="C204" s="155" t="s">
        <v>302</v>
      </c>
      <c r="D204" s="159"/>
      <c r="E204" s="61"/>
      <c r="F204" s="261"/>
      <c r="G204" s="6"/>
      <c r="H204" s="6"/>
      <c r="I204" s="6"/>
      <c r="J204" s="6"/>
      <c r="K204" s="6"/>
      <c r="L204" s="6"/>
      <c r="M204" s="6"/>
      <c r="N204" s="6"/>
      <c r="O204" s="145"/>
    </row>
    <row r="205" spans="1:16">
      <c r="A205" s="26"/>
      <c r="B205" s="208"/>
      <c r="C205" s="155" t="s">
        <v>107</v>
      </c>
      <c r="D205" s="159"/>
      <c r="E205" s="61"/>
      <c r="F205" s="261"/>
      <c r="G205" s="6"/>
      <c r="H205" s="6"/>
      <c r="I205" s="6"/>
      <c r="J205" s="6"/>
      <c r="K205" s="6"/>
      <c r="L205" s="6"/>
      <c r="M205" s="6"/>
      <c r="N205" s="6"/>
      <c r="O205" s="145"/>
    </row>
    <row r="206" spans="1:16">
      <c r="A206" s="26"/>
      <c r="B206" s="208"/>
      <c r="C206" s="155" t="s">
        <v>40</v>
      </c>
      <c r="D206" s="159"/>
      <c r="E206" s="61"/>
      <c r="F206" s="261"/>
      <c r="G206" s="6"/>
      <c r="H206" s="6"/>
      <c r="I206" s="6"/>
      <c r="J206" s="6"/>
      <c r="K206" s="6"/>
      <c r="L206" s="6"/>
      <c r="M206" s="6"/>
      <c r="N206" s="6"/>
      <c r="O206" s="145"/>
    </row>
    <row r="207" spans="1:16">
      <c r="A207" s="26"/>
      <c r="B207" s="208"/>
      <c r="C207" s="58" t="s">
        <v>38</v>
      </c>
      <c r="D207" s="262"/>
      <c r="E207" s="61"/>
      <c r="F207" s="261"/>
      <c r="G207" s="6"/>
      <c r="H207" s="6"/>
      <c r="I207" s="6"/>
      <c r="J207" s="6"/>
      <c r="K207" s="6"/>
      <c r="L207" s="6"/>
      <c r="M207" s="6"/>
      <c r="N207" s="6"/>
      <c r="O207" s="145"/>
    </row>
    <row r="208" spans="1:16">
      <c r="A208" s="26"/>
      <c r="B208" s="208"/>
      <c r="C208" s="58" t="s">
        <v>38</v>
      </c>
      <c r="D208" s="262"/>
      <c r="E208" s="61"/>
      <c r="F208" s="261"/>
      <c r="G208" s="6"/>
      <c r="H208" s="6"/>
      <c r="I208" s="6"/>
      <c r="J208" s="6"/>
      <c r="K208" s="6"/>
      <c r="L208" s="6"/>
      <c r="M208" s="6"/>
      <c r="N208" s="6"/>
      <c r="O208" s="145"/>
    </row>
    <row r="209" spans="1:15">
      <c r="A209" s="26"/>
      <c r="B209" s="208"/>
      <c r="C209" s="58" t="s">
        <v>38</v>
      </c>
      <c r="D209" s="159"/>
      <c r="E209" s="61"/>
      <c r="F209" s="261"/>
      <c r="G209" s="6"/>
      <c r="H209" s="6"/>
      <c r="I209" s="6"/>
      <c r="J209" s="6"/>
      <c r="K209" s="6"/>
      <c r="L209" s="6"/>
      <c r="M209" s="6"/>
      <c r="N209" s="6"/>
      <c r="O209" s="145"/>
    </row>
    <row r="210" spans="1:15">
      <c r="A210" s="26"/>
      <c r="B210" s="208"/>
      <c r="C210" s="58" t="s">
        <v>38</v>
      </c>
      <c r="D210" s="159"/>
      <c r="E210" s="61"/>
      <c r="F210" s="261"/>
      <c r="G210" s="6"/>
      <c r="H210" s="6"/>
      <c r="I210" s="6"/>
      <c r="J210" s="6"/>
      <c r="K210" s="6"/>
      <c r="L210" s="6"/>
      <c r="M210" s="6"/>
      <c r="N210" s="6"/>
      <c r="O210" s="145"/>
    </row>
    <row r="211" spans="1:15">
      <c r="A211" s="26"/>
      <c r="B211" s="208"/>
      <c r="C211" s="58" t="s">
        <v>38</v>
      </c>
      <c r="D211" s="159"/>
      <c r="E211" s="61"/>
      <c r="F211" s="261"/>
      <c r="G211" s="6"/>
      <c r="H211" s="6"/>
      <c r="I211" s="6"/>
      <c r="J211" s="6"/>
      <c r="K211" s="6"/>
      <c r="L211" s="6"/>
      <c r="M211" s="6"/>
      <c r="N211" s="6"/>
      <c r="O211" s="145"/>
    </row>
    <row r="212" spans="1:15">
      <c r="A212" s="26"/>
      <c r="B212" s="208"/>
      <c r="C212" s="58" t="s">
        <v>38</v>
      </c>
      <c r="D212" s="159"/>
      <c r="E212" s="61"/>
      <c r="F212" s="261"/>
      <c r="G212" s="6"/>
      <c r="H212" s="6"/>
      <c r="I212" s="6"/>
      <c r="J212" s="6"/>
      <c r="K212" s="6"/>
      <c r="L212" s="6"/>
      <c r="M212" s="6"/>
      <c r="N212" s="6"/>
      <c r="O212" s="145"/>
    </row>
    <row r="213" spans="1:15">
      <c r="A213" s="26"/>
      <c r="B213" s="208"/>
      <c r="C213" s="58" t="s">
        <v>38</v>
      </c>
      <c r="D213" s="159"/>
      <c r="E213" s="61"/>
      <c r="F213" s="261"/>
      <c r="G213" s="6"/>
      <c r="H213" s="6"/>
      <c r="I213" s="6"/>
      <c r="J213" s="6"/>
      <c r="K213" s="6"/>
      <c r="L213" s="6"/>
      <c r="M213" s="6"/>
      <c r="N213" s="6"/>
      <c r="O213" s="145"/>
    </row>
    <row r="214" spans="1:15">
      <c r="A214" s="26"/>
      <c r="B214" s="208"/>
      <c r="C214" s="58" t="s">
        <v>38</v>
      </c>
      <c r="D214" s="159"/>
      <c r="E214" s="61"/>
      <c r="F214" s="261"/>
      <c r="G214" s="6"/>
      <c r="H214" s="6"/>
      <c r="I214" s="6"/>
      <c r="J214" s="6"/>
      <c r="K214" s="6"/>
      <c r="L214" s="6"/>
      <c r="M214" s="6"/>
      <c r="N214" s="6"/>
      <c r="O214" s="145"/>
    </row>
    <row r="215" spans="1:15">
      <c r="A215" s="26"/>
      <c r="B215" s="208"/>
      <c r="C215" s="58" t="s">
        <v>38</v>
      </c>
      <c r="D215" s="159"/>
      <c r="E215" s="61"/>
      <c r="F215" s="261"/>
      <c r="G215" s="6"/>
      <c r="H215" s="6"/>
      <c r="I215" s="6"/>
      <c r="J215" s="6"/>
      <c r="K215" s="6"/>
      <c r="L215" s="6"/>
      <c r="M215" s="6"/>
      <c r="N215" s="6"/>
      <c r="O215" s="145"/>
    </row>
    <row r="216" spans="1:15">
      <c r="A216" s="26"/>
      <c r="B216" s="208"/>
      <c r="C216" s="58" t="s">
        <v>38</v>
      </c>
      <c r="D216" s="159"/>
      <c r="E216" s="61"/>
      <c r="F216" s="261"/>
      <c r="G216" s="6"/>
      <c r="H216" s="6"/>
      <c r="I216" s="6"/>
      <c r="J216" s="6"/>
      <c r="K216" s="6"/>
      <c r="L216" s="6"/>
      <c r="M216" s="6"/>
      <c r="N216" s="6"/>
      <c r="O216" s="145"/>
    </row>
    <row r="217" spans="1:15">
      <c r="A217" s="26"/>
      <c r="B217" s="208"/>
      <c r="C217" s="58" t="s">
        <v>38</v>
      </c>
      <c r="D217" s="262"/>
      <c r="E217" s="61"/>
      <c r="F217" s="261"/>
      <c r="G217" s="6"/>
      <c r="H217" s="6"/>
      <c r="I217" s="6"/>
      <c r="J217" s="6"/>
      <c r="K217" s="6"/>
      <c r="L217" s="6"/>
      <c r="M217" s="6"/>
      <c r="N217" s="6"/>
      <c r="O217" s="145"/>
    </row>
    <row r="218" spans="1:15">
      <c r="A218" s="26"/>
      <c r="B218" s="208"/>
      <c r="C218" s="58" t="s">
        <v>38</v>
      </c>
      <c r="D218" s="262"/>
      <c r="E218" s="61"/>
      <c r="F218" s="261"/>
      <c r="G218" s="6"/>
      <c r="H218" s="6"/>
      <c r="I218" s="6"/>
      <c r="J218" s="6"/>
      <c r="K218" s="6"/>
      <c r="L218" s="6"/>
      <c r="M218" s="6"/>
      <c r="N218" s="6"/>
      <c r="O218" s="145"/>
    </row>
    <row r="219" spans="1:15">
      <c r="A219" s="26"/>
      <c r="B219" s="208"/>
      <c r="C219" s="58" t="s">
        <v>38</v>
      </c>
      <c r="D219" s="159"/>
      <c r="E219" s="61"/>
      <c r="F219" s="261"/>
      <c r="G219" s="6"/>
      <c r="H219" s="6"/>
      <c r="I219" s="6"/>
      <c r="J219" s="6"/>
      <c r="K219" s="6"/>
      <c r="L219" s="6"/>
      <c r="M219" s="6"/>
      <c r="N219" s="6"/>
      <c r="O219" s="145"/>
    </row>
    <row r="220" spans="1:15">
      <c r="A220" s="26"/>
      <c r="B220" s="208"/>
      <c r="C220" s="58" t="s">
        <v>38</v>
      </c>
      <c r="D220" s="262"/>
      <c r="E220" s="61"/>
      <c r="F220" s="261"/>
      <c r="G220" s="6"/>
      <c r="H220" s="6"/>
      <c r="I220" s="6"/>
      <c r="J220" s="6"/>
      <c r="K220" s="6"/>
      <c r="L220" s="6"/>
      <c r="M220" s="6"/>
      <c r="N220" s="6"/>
      <c r="O220" s="145"/>
    </row>
    <row r="221" spans="1:15" ht="15" thickBot="1">
      <c r="A221" s="26"/>
      <c r="B221" s="208"/>
      <c r="C221" s="122" t="s">
        <v>38</v>
      </c>
      <c r="D221" s="262"/>
      <c r="E221" s="61"/>
      <c r="F221" s="261"/>
      <c r="G221" s="6"/>
      <c r="H221" s="6"/>
      <c r="I221" s="6"/>
      <c r="J221" s="6"/>
      <c r="K221" s="6"/>
      <c r="L221" s="6"/>
      <c r="M221" s="6"/>
      <c r="N221" s="6"/>
      <c r="O221" s="145"/>
    </row>
    <row r="222" spans="1:15" ht="15" thickBot="1">
      <c r="A222" s="26"/>
      <c r="B222" s="208"/>
      <c r="C222" s="263" t="s">
        <v>148</v>
      </c>
      <c r="D222" s="264">
        <f>SUM(D199:D221)</f>
        <v>0</v>
      </c>
      <c r="E222" s="265"/>
      <c r="F222" s="261"/>
      <c r="G222" s="6"/>
      <c r="H222" s="6"/>
      <c r="I222" s="6"/>
      <c r="J222" s="6"/>
      <c r="K222" s="6"/>
      <c r="L222" s="6"/>
      <c r="M222" s="6"/>
      <c r="N222" s="6"/>
      <c r="O222" s="145"/>
    </row>
    <row r="223" spans="1:15">
      <c r="A223" s="26"/>
      <c r="B223" s="208"/>
      <c r="C223" s="6"/>
      <c r="D223" s="6"/>
      <c r="E223" s="6"/>
      <c r="F223" s="6"/>
      <c r="G223" s="6"/>
      <c r="H223" s="6"/>
      <c r="I223" s="6"/>
      <c r="J223" s="6"/>
      <c r="K223" s="6"/>
      <c r="L223" s="6"/>
      <c r="M223" s="6"/>
      <c r="N223" s="6"/>
      <c r="O223" s="145"/>
    </row>
    <row r="224" spans="1:15" ht="16.5" customHeight="1">
      <c r="A224" s="26"/>
      <c r="B224" s="266" t="s">
        <v>303</v>
      </c>
      <c r="C224" s="547" t="s">
        <v>304</v>
      </c>
      <c r="D224" s="548"/>
      <c r="E224" s="548"/>
      <c r="F224" s="548"/>
      <c r="G224" s="6"/>
      <c r="H224" s="6"/>
      <c r="I224" s="6"/>
      <c r="J224" s="6"/>
      <c r="K224" s="6"/>
      <c r="L224" s="6"/>
      <c r="M224" s="6"/>
      <c r="N224" s="6"/>
      <c r="O224" s="145"/>
    </row>
    <row r="225" spans="1:16" ht="24" customHeight="1" thickBot="1">
      <c r="A225" s="26"/>
      <c r="B225" s="142"/>
      <c r="C225" s="549" t="s">
        <v>305</v>
      </c>
      <c r="D225" s="550"/>
      <c r="E225" s="550"/>
      <c r="F225" s="550"/>
      <c r="G225" s="6"/>
      <c r="H225" s="6"/>
      <c r="I225" s="6"/>
      <c r="J225" s="6"/>
      <c r="K225" s="6"/>
      <c r="L225" s="6"/>
      <c r="M225" s="6"/>
      <c r="N225" s="6"/>
      <c r="O225" s="145"/>
    </row>
    <row r="226" spans="1:16" s="154" customFormat="1" ht="49.5" customHeight="1">
      <c r="A226" s="148"/>
      <c r="B226" s="146"/>
      <c r="C226" s="267" t="s">
        <v>306</v>
      </c>
      <c r="D226" s="259" t="s">
        <v>307</v>
      </c>
      <c r="E226" s="259" t="s">
        <v>308</v>
      </c>
      <c r="F226" s="268" t="s">
        <v>309</v>
      </c>
      <c r="G226" s="259" t="s">
        <v>310</v>
      </c>
      <c r="H226" s="259" t="s">
        <v>311</v>
      </c>
      <c r="I226" s="259" t="s">
        <v>312</v>
      </c>
      <c r="J226" s="259" t="s">
        <v>313</v>
      </c>
      <c r="K226" s="259" t="s">
        <v>314</v>
      </c>
      <c r="L226" s="259" t="s">
        <v>315</v>
      </c>
      <c r="M226" s="259" t="s">
        <v>316</v>
      </c>
      <c r="N226" s="260" t="s">
        <v>35</v>
      </c>
      <c r="O226" s="145"/>
      <c r="P226" s="153"/>
    </row>
    <row r="227" spans="1:16">
      <c r="A227" s="26"/>
      <c r="B227" s="146"/>
      <c r="C227" s="104"/>
      <c r="D227" s="112"/>
      <c r="E227" s="250" t="s">
        <v>38</v>
      </c>
      <c r="F227" s="269" t="s">
        <v>38</v>
      </c>
      <c r="G227" s="159"/>
      <c r="H227" s="112"/>
      <c r="I227" s="112"/>
      <c r="J227" s="250" t="s">
        <v>38</v>
      </c>
      <c r="K227" s="159"/>
      <c r="L227" s="270"/>
      <c r="M227" s="271" t="s">
        <v>317</v>
      </c>
      <c r="N227" s="114"/>
      <c r="O227" s="145"/>
    </row>
    <row r="228" spans="1:16">
      <c r="A228" s="26"/>
      <c r="B228" s="146"/>
      <c r="C228" s="104"/>
      <c r="D228" s="112"/>
      <c r="E228" s="250" t="s">
        <v>38</v>
      </c>
      <c r="F228" s="269" t="s">
        <v>38</v>
      </c>
      <c r="G228" s="159"/>
      <c r="H228" s="112"/>
      <c r="I228" s="112"/>
      <c r="J228" s="250" t="s">
        <v>38</v>
      </c>
      <c r="K228" s="159"/>
      <c r="L228" s="270"/>
      <c r="M228" s="271" t="s">
        <v>317</v>
      </c>
      <c r="N228" s="114"/>
      <c r="O228" s="145"/>
    </row>
    <row r="229" spans="1:16">
      <c r="A229" s="26"/>
      <c r="B229" s="146"/>
      <c r="C229" s="104"/>
      <c r="D229" s="112"/>
      <c r="E229" s="250" t="s">
        <v>38</v>
      </c>
      <c r="F229" s="269" t="s">
        <v>38</v>
      </c>
      <c r="G229" s="159"/>
      <c r="H229" s="112"/>
      <c r="I229" s="112"/>
      <c r="J229" s="250" t="s">
        <v>38</v>
      </c>
      <c r="K229" s="159"/>
      <c r="L229" s="270"/>
      <c r="M229" s="271" t="s">
        <v>317</v>
      </c>
      <c r="N229" s="114"/>
      <c r="O229" s="145"/>
    </row>
    <row r="230" spans="1:16">
      <c r="A230" s="26"/>
      <c r="B230" s="146"/>
      <c r="C230" s="104"/>
      <c r="D230" s="112"/>
      <c r="E230" s="250" t="s">
        <v>38</v>
      </c>
      <c r="F230" s="269" t="s">
        <v>38</v>
      </c>
      <c r="G230" s="159"/>
      <c r="H230" s="112"/>
      <c r="I230" s="112"/>
      <c r="J230" s="250" t="s">
        <v>38</v>
      </c>
      <c r="K230" s="159"/>
      <c r="L230" s="270"/>
      <c r="M230" s="271" t="s">
        <v>317</v>
      </c>
      <c r="N230" s="114"/>
      <c r="O230" s="145"/>
    </row>
    <row r="231" spans="1:16">
      <c r="A231" s="26"/>
      <c r="B231" s="146"/>
      <c r="C231" s="104"/>
      <c r="D231" s="112"/>
      <c r="E231" s="250" t="s">
        <v>38</v>
      </c>
      <c r="F231" s="269" t="s">
        <v>38</v>
      </c>
      <c r="G231" s="159"/>
      <c r="H231" s="112"/>
      <c r="I231" s="112"/>
      <c r="J231" s="250" t="s">
        <v>38</v>
      </c>
      <c r="K231" s="159"/>
      <c r="L231" s="270"/>
      <c r="M231" s="271" t="s">
        <v>317</v>
      </c>
      <c r="N231" s="114"/>
      <c r="O231" s="145"/>
    </row>
    <row r="232" spans="1:16">
      <c r="A232" s="26"/>
      <c r="B232" s="146"/>
      <c r="C232" s="104"/>
      <c r="D232" s="112"/>
      <c r="E232" s="250" t="s">
        <v>38</v>
      </c>
      <c r="F232" s="269" t="s">
        <v>38</v>
      </c>
      <c r="G232" s="159"/>
      <c r="H232" s="112"/>
      <c r="I232" s="112"/>
      <c r="J232" s="250" t="s">
        <v>38</v>
      </c>
      <c r="K232" s="159"/>
      <c r="L232" s="270"/>
      <c r="M232" s="271" t="s">
        <v>317</v>
      </c>
      <c r="N232" s="114"/>
      <c r="O232" s="145"/>
    </row>
    <row r="233" spans="1:16">
      <c r="A233" s="26"/>
      <c r="B233" s="146"/>
      <c r="C233" s="104"/>
      <c r="D233" s="112"/>
      <c r="E233" s="250" t="s">
        <v>38</v>
      </c>
      <c r="F233" s="269" t="s">
        <v>38</v>
      </c>
      <c r="G233" s="159"/>
      <c r="H233" s="112"/>
      <c r="I233" s="112"/>
      <c r="J233" s="250" t="s">
        <v>38</v>
      </c>
      <c r="K233" s="159"/>
      <c r="L233" s="270"/>
      <c r="M233" s="271" t="s">
        <v>317</v>
      </c>
      <c r="N233" s="114"/>
      <c r="O233" s="145"/>
    </row>
    <row r="234" spans="1:16">
      <c r="A234" s="26"/>
      <c r="B234" s="146"/>
      <c r="C234" s="104"/>
      <c r="D234" s="112"/>
      <c r="E234" s="250" t="s">
        <v>38</v>
      </c>
      <c r="F234" s="269" t="s">
        <v>38</v>
      </c>
      <c r="G234" s="159"/>
      <c r="H234" s="112"/>
      <c r="I234" s="112"/>
      <c r="J234" s="250" t="s">
        <v>38</v>
      </c>
      <c r="K234" s="159"/>
      <c r="L234" s="270"/>
      <c r="M234" s="271" t="s">
        <v>317</v>
      </c>
      <c r="N234" s="114"/>
      <c r="O234" s="145"/>
    </row>
    <row r="235" spans="1:16">
      <c r="A235" s="26"/>
      <c r="B235" s="146"/>
      <c r="C235" s="104"/>
      <c r="D235" s="112"/>
      <c r="E235" s="250" t="s">
        <v>38</v>
      </c>
      <c r="F235" s="269" t="s">
        <v>38</v>
      </c>
      <c r="G235" s="159"/>
      <c r="H235" s="112"/>
      <c r="I235" s="112"/>
      <c r="J235" s="250" t="s">
        <v>38</v>
      </c>
      <c r="K235" s="159"/>
      <c r="L235" s="270"/>
      <c r="M235" s="271" t="s">
        <v>317</v>
      </c>
      <c r="N235" s="114"/>
      <c r="O235" s="145"/>
    </row>
    <row r="236" spans="1:16">
      <c r="A236" s="26"/>
      <c r="B236" s="146"/>
      <c r="C236" s="104"/>
      <c r="D236" s="112"/>
      <c r="E236" s="250" t="s">
        <v>38</v>
      </c>
      <c r="F236" s="269" t="s">
        <v>38</v>
      </c>
      <c r="G236" s="159"/>
      <c r="H236" s="112"/>
      <c r="I236" s="112"/>
      <c r="J236" s="250" t="s">
        <v>38</v>
      </c>
      <c r="K236" s="159"/>
      <c r="L236" s="270"/>
      <c r="M236" s="271" t="s">
        <v>317</v>
      </c>
      <c r="N236" s="114"/>
      <c r="O236" s="145"/>
    </row>
    <row r="237" spans="1:16">
      <c r="A237" s="26"/>
      <c r="B237" s="146"/>
      <c r="C237" s="104"/>
      <c r="D237" s="112"/>
      <c r="E237" s="250" t="s">
        <v>38</v>
      </c>
      <c r="F237" s="269" t="s">
        <v>38</v>
      </c>
      <c r="G237" s="159"/>
      <c r="H237" s="112"/>
      <c r="I237" s="112"/>
      <c r="J237" s="250" t="s">
        <v>38</v>
      </c>
      <c r="K237" s="159"/>
      <c r="L237" s="270"/>
      <c r="M237" s="271" t="s">
        <v>317</v>
      </c>
      <c r="N237" s="114"/>
      <c r="O237" s="145"/>
    </row>
    <row r="238" spans="1:16">
      <c r="A238" s="26"/>
      <c r="B238" s="146"/>
      <c r="C238" s="104"/>
      <c r="D238" s="112"/>
      <c r="E238" s="250" t="s">
        <v>38</v>
      </c>
      <c r="F238" s="269" t="s">
        <v>38</v>
      </c>
      <c r="G238" s="159"/>
      <c r="H238" s="112"/>
      <c r="I238" s="112"/>
      <c r="J238" s="250" t="s">
        <v>38</v>
      </c>
      <c r="K238" s="159"/>
      <c r="L238" s="270"/>
      <c r="M238" s="271" t="s">
        <v>317</v>
      </c>
      <c r="N238" s="114"/>
      <c r="O238" s="145"/>
    </row>
    <row r="239" spans="1:16">
      <c r="A239" s="26"/>
      <c r="B239" s="146"/>
      <c r="C239" s="104"/>
      <c r="D239" s="112"/>
      <c r="E239" s="250" t="s">
        <v>38</v>
      </c>
      <c r="F239" s="269" t="s">
        <v>38</v>
      </c>
      <c r="G239" s="159"/>
      <c r="H239" s="112"/>
      <c r="I239" s="112"/>
      <c r="J239" s="250" t="s">
        <v>38</v>
      </c>
      <c r="K239" s="159"/>
      <c r="L239" s="270"/>
      <c r="M239" s="271" t="s">
        <v>317</v>
      </c>
      <c r="N239" s="114"/>
      <c r="O239" s="145"/>
    </row>
    <row r="240" spans="1:16">
      <c r="A240" s="26"/>
      <c r="B240" s="146"/>
      <c r="C240" s="104"/>
      <c r="D240" s="112"/>
      <c r="E240" s="250" t="s">
        <v>38</v>
      </c>
      <c r="F240" s="269" t="s">
        <v>38</v>
      </c>
      <c r="G240" s="159"/>
      <c r="H240" s="112"/>
      <c r="I240" s="112"/>
      <c r="J240" s="250" t="s">
        <v>38</v>
      </c>
      <c r="K240" s="159"/>
      <c r="L240" s="270"/>
      <c r="M240" s="271" t="s">
        <v>317</v>
      </c>
      <c r="N240" s="114"/>
      <c r="O240" s="145"/>
    </row>
    <row r="241" spans="1:17">
      <c r="A241" s="26"/>
      <c r="B241" s="146"/>
      <c r="C241" s="104"/>
      <c r="D241" s="112"/>
      <c r="E241" s="250" t="s">
        <v>38</v>
      </c>
      <c r="F241" s="269" t="s">
        <v>38</v>
      </c>
      <c r="G241" s="159"/>
      <c r="H241" s="112"/>
      <c r="I241" s="112"/>
      <c r="J241" s="250" t="s">
        <v>38</v>
      </c>
      <c r="K241" s="159"/>
      <c r="L241" s="270"/>
      <c r="M241" s="271" t="s">
        <v>317</v>
      </c>
      <c r="N241" s="114"/>
      <c r="O241" s="145"/>
    </row>
    <row r="242" spans="1:17" ht="15" thickBot="1">
      <c r="A242" s="26"/>
      <c r="B242" s="146"/>
      <c r="C242" s="105"/>
      <c r="D242" s="123"/>
      <c r="E242" s="256" t="s">
        <v>38</v>
      </c>
      <c r="F242" s="272" t="s">
        <v>38</v>
      </c>
      <c r="G242" s="167"/>
      <c r="H242" s="123"/>
      <c r="I242" s="123"/>
      <c r="J242" s="256" t="s">
        <v>38</v>
      </c>
      <c r="K242" s="167"/>
      <c r="L242" s="273"/>
      <c r="M242" s="274" t="s">
        <v>317</v>
      </c>
      <c r="N242" s="169"/>
      <c r="O242" s="145"/>
    </row>
    <row r="243" spans="1:17">
      <c r="A243" s="26"/>
      <c r="B243" s="142"/>
      <c r="C243" s="275"/>
      <c r="D243" s="171"/>
      <c r="E243" s="6"/>
      <c r="F243" s="6"/>
      <c r="G243" s="6"/>
      <c r="H243" s="6"/>
      <c r="I243" s="6"/>
      <c r="J243" s="6"/>
      <c r="K243" s="6"/>
      <c r="L243" s="6"/>
      <c r="M243" s="6"/>
      <c r="N243" s="6"/>
      <c r="O243" s="145"/>
    </row>
    <row r="244" spans="1:17">
      <c r="A244" s="26"/>
      <c r="B244" s="142" t="s">
        <v>318</v>
      </c>
      <c r="C244" s="544" t="s">
        <v>319</v>
      </c>
      <c r="D244" s="545"/>
      <c r="E244" s="545"/>
      <c r="F244" s="545"/>
      <c r="G244" s="6"/>
      <c r="H244" s="6"/>
      <c r="I244" s="6"/>
      <c r="J244" s="6"/>
      <c r="K244" s="6"/>
      <c r="L244" s="6"/>
      <c r="M244" s="6"/>
      <c r="N244" s="6"/>
      <c r="O244" s="145"/>
    </row>
    <row r="245" spans="1:17" ht="33.75" customHeight="1" thickBot="1">
      <c r="A245" s="26"/>
      <c r="B245" s="208"/>
      <c r="C245" s="551" t="s">
        <v>320</v>
      </c>
      <c r="D245" s="551"/>
      <c r="E245" s="551"/>
      <c r="F245" s="551"/>
      <c r="G245" s="6"/>
      <c r="H245" s="6"/>
      <c r="I245" s="6"/>
      <c r="J245" s="6"/>
      <c r="K245" s="6"/>
      <c r="L245" s="6"/>
      <c r="M245" s="6"/>
      <c r="N245" s="6"/>
      <c r="O245" s="145"/>
      <c r="P245" s="276"/>
    </row>
    <row r="246" spans="1:17" s="154" customFormat="1" ht="16.5">
      <c r="A246" s="148"/>
      <c r="B246" s="208"/>
      <c r="C246" s="149" t="s">
        <v>298</v>
      </c>
      <c r="D246" s="259" t="s">
        <v>321</v>
      </c>
      <c r="E246" s="259" t="s">
        <v>322</v>
      </c>
      <c r="F246" s="260" t="s">
        <v>35</v>
      </c>
      <c r="G246" s="209"/>
      <c r="H246" s="6"/>
      <c r="I246" s="6"/>
      <c r="J246" s="6"/>
      <c r="K246" s="6"/>
      <c r="L246" s="6"/>
      <c r="M246" s="6"/>
      <c r="N246" s="6"/>
      <c r="O246" s="145"/>
      <c r="P246" s="277"/>
      <c r="Q246" s="153"/>
    </row>
    <row r="247" spans="1:17">
      <c r="A247" s="26"/>
      <c r="B247" s="208"/>
      <c r="C247" s="155" t="s">
        <v>323</v>
      </c>
      <c r="D247" s="159"/>
      <c r="E247" s="254" t="s">
        <v>38</v>
      </c>
      <c r="F247" s="61"/>
      <c r="G247" s="261"/>
      <c r="H247" s="6"/>
      <c r="I247" s="6"/>
      <c r="J247" s="6"/>
      <c r="K247" s="6"/>
      <c r="L247" s="6"/>
      <c r="M247" s="6"/>
      <c r="N247" s="6"/>
      <c r="O247" s="145"/>
      <c r="P247" s="277"/>
      <c r="Q247" s="31"/>
    </row>
    <row r="248" spans="1:17">
      <c r="A248" s="26"/>
      <c r="B248" s="208"/>
      <c r="C248" s="155" t="s">
        <v>324</v>
      </c>
      <c r="D248" s="159"/>
      <c r="E248" s="254" t="s">
        <v>38</v>
      </c>
      <c r="F248" s="61"/>
      <c r="G248" s="261"/>
      <c r="H248" s="6"/>
      <c r="I248" s="6"/>
      <c r="J248" s="6"/>
      <c r="K248" s="6"/>
      <c r="L248" s="6"/>
      <c r="M248" s="6"/>
      <c r="N248" s="6"/>
      <c r="O248" s="145"/>
      <c r="P248" s="277"/>
      <c r="Q248" s="31"/>
    </row>
    <row r="249" spans="1:17">
      <c r="A249" s="26"/>
      <c r="B249" s="208"/>
      <c r="C249" s="155" t="s">
        <v>325</v>
      </c>
      <c r="D249" s="159"/>
      <c r="E249" s="254" t="s">
        <v>38</v>
      </c>
      <c r="F249" s="61"/>
      <c r="G249" s="261"/>
      <c r="H249" s="6"/>
      <c r="I249" s="6"/>
      <c r="J249" s="6"/>
      <c r="K249" s="6"/>
      <c r="L249" s="6"/>
      <c r="M249" s="6"/>
      <c r="N249" s="6"/>
      <c r="O249" s="145"/>
      <c r="P249" s="277"/>
      <c r="Q249" s="31"/>
    </row>
    <row r="250" spans="1:17">
      <c r="A250" s="26"/>
      <c r="B250" s="208"/>
      <c r="C250" s="155" t="s">
        <v>40</v>
      </c>
      <c r="D250" s="159"/>
      <c r="E250" s="254" t="s">
        <v>38</v>
      </c>
      <c r="F250" s="61"/>
      <c r="G250" s="261"/>
      <c r="H250" s="6"/>
      <c r="I250" s="6"/>
      <c r="J250" s="6"/>
      <c r="K250" s="6"/>
      <c r="L250" s="6"/>
      <c r="M250" s="6"/>
      <c r="N250" s="6"/>
      <c r="O250" s="145"/>
      <c r="P250" s="277"/>
      <c r="Q250" s="31"/>
    </row>
    <row r="251" spans="1:17">
      <c r="A251" s="26"/>
      <c r="B251" s="208"/>
      <c r="C251" s="58" t="s">
        <v>38</v>
      </c>
      <c r="D251" s="262"/>
      <c r="E251" s="254" t="s">
        <v>38</v>
      </c>
      <c r="F251" s="117"/>
      <c r="G251" s="261"/>
      <c r="H251" s="6"/>
      <c r="I251" s="6"/>
      <c r="J251" s="6"/>
      <c r="K251" s="6"/>
      <c r="L251" s="6"/>
      <c r="M251" s="6"/>
      <c r="N251" s="6"/>
      <c r="O251" s="145"/>
      <c r="P251" s="277"/>
      <c r="Q251" s="31"/>
    </row>
    <row r="252" spans="1:17">
      <c r="A252" s="26"/>
      <c r="B252" s="208"/>
      <c r="C252" s="58" t="s">
        <v>38</v>
      </c>
      <c r="D252" s="262"/>
      <c r="E252" s="254" t="s">
        <v>38</v>
      </c>
      <c r="F252" s="117"/>
      <c r="G252" s="261"/>
      <c r="H252" s="6"/>
      <c r="I252" s="6"/>
      <c r="J252" s="6"/>
      <c r="K252" s="6"/>
      <c r="L252" s="6"/>
      <c r="M252" s="6"/>
      <c r="N252" s="6"/>
      <c r="O252" s="145"/>
      <c r="P252" s="277"/>
      <c r="Q252" s="31"/>
    </row>
    <row r="253" spans="1:17">
      <c r="A253" s="26"/>
      <c r="B253" s="208"/>
      <c r="C253" s="58" t="s">
        <v>38</v>
      </c>
      <c r="D253" s="159"/>
      <c r="E253" s="254" t="s">
        <v>38</v>
      </c>
      <c r="F253" s="61"/>
      <c r="G253" s="261"/>
      <c r="H253" s="6"/>
      <c r="I253" s="6"/>
      <c r="J253" s="6"/>
      <c r="K253" s="6"/>
      <c r="L253" s="6"/>
      <c r="M253" s="6"/>
      <c r="N253" s="6"/>
      <c r="O253" s="145"/>
      <c r="P253" s="277"/>
      <c r="Q253" s="31"/>
    </row>
    <row r="254" spans="1:17">
      <c r="A254" s="26"/>
      <c r="B254" s="208"/>
      <c r="C254" s="58" t="s">
        <v>38</v>
      </c>
      <c r="D254" s="262"/>
      <c r="E254" s="254" t="s">
        <v>38</v>
      </c>
      <c r="F254" s="117"/>
      <c r="G254" s="261"/>
      <c r="H254" s="6"/>
      <c r="I254" s="6"/>
      <c r="J254" s="6"/>
      <c r="K254" s="6"/>
      <c r="L254" s="6"/>
      <c r="M254" s="6"/>
      <c r="N254" s="6"/>
      <c r="O254" s="145"/>
      <c r="P254" s="277"/>
      <c r="Q254" s="31"/>
    </row>
    <row r="255" spans="1:17">
      <c r="A255" s="26"/>
      <c r="B255" s="208"/>
      <c r="C255" s="58" t="s">
        <v>38</v>
      </c>
      <c r="D255" s="262"/>
      <c r="E255" s="254" t="s">
        <v>38</v>
      </c>
      <c r="F255" s="117"/>
      <c r="G255" s="261"/>
      <c r="H255" s="6"/>
      <c r="I255" s="6"/>
      <c r="J255" s="6"/>
      <c r="K255" s="6"/>
      <c r="L255" s="6"/>
      <c r="M255" s="6"/>
      <c r="N255" s="6"/>
      <c r="O255" s="145"/>
      <c r="P255" s="277"/>
      <c r="Q255" s="31"/>
    </row>
    <row r="256" spans="1:17">
      <c r="A256" s="26"/>
      <c r="B256" s="208"/>
      <c r="C256" s="58" t="s">
        <v>38</v>
      </c>
      <c r="D256" s="159"/>
      <c r="E256" s="254" t="s">
        <v>38</v>
      </c>
      <c r="F256" s="61"/>
      <c r="G256" s="261"/>
      <c r="H256" s="6"/>
      <c r="I256" s="6"/>
      <c r="J256" s="6"/>
      <c r="K256" s="6"/>
      <c r="L256" s="6"/>
      <c r="M256" s="6"/>
      <c r="N256" s="6"/>
      <c r="O256" s="145"/>
      <c r="P256" s="277"/>
      <c r="Q256" s="31"/>
    </row>
    <row r="257" spans="1:17">
      <c r="A257" s="26"/>
      <c r="B257" s="208"/>
      <c r="C257" s="58" t="s">
        <v>38</v>
      </c>
      <c r="D257" s="262"/>
      <c r="E257" s="254" t="s">
        <v>38</v>
      </c>
      <c r="F257" s="117"/>
      <c r="G257" s="261"/>
      <c r="H257" s="6"/>
      <c r="I257" s="6"/>
      <c r="J257" s="6"/>
      <c r="K257" s="6"/>
      <c r="L257" s="6"/>
      <c r="M257" s="6"/>
      <c r="N257" s="6"/>
      <c r="O257" s="145"/>
      <c r="P257" s="277"/>
      <c r="Q257" s="31"/>
    </row>
    <row r="258" spans="1:17">
      <c r="A258" s="26"/>
      <c r="B258" s="208"/>
      <c r="C258" s="58" t="s">
        <v>38</v>
      </c>
      <c r="D258" s="262"/>
      <c r="E258" s="254" t="s">
        <v>38</v>
      </c>
      <c r="F258" s="117"/>
      <c r="G258" s="261"/>
      <c r="H258" s="6"/>
      <c r="I258" s="6"/>
      <c r="J258" s="6"/>
      <c r="K258" s="6"/>
      <c r="L258" s="6"/>
      <c r="M258" s="6"/>
      <c r="N258" s="6"/>
      <c r="O258" s="145"/>
      <c r="P258" s="277"/>
      <c r="Q258" s="31"/>
    </row>
    <row r="259" spans="1:17" ht="15" thickBot="1">
      <c r="A259" s="26"/>
      <c r="B259" s="208"/>
      <c r="C259" s="278" t="s">
        <v>148</v>
      </c>
      <c r="D259" s="264"/>
      <c r="E259" s="264">
        <f>(SUMIF(E247:E258,"Increase",D247:D258))-(SUMIF(E247:E258,"Decrease",D247:D258))</f>
        <v>0</v>
      </c>
      <c r="F259" s="265"/>
      <c r="G259" s="261"/>
      <c r="H259" s="6"/>
      <c r="I259" s="6"/>
      <c r="J259" s="6"/>
      <c r="K259" s="6"/>
      <c r="L259" s="6"/>
      <c r="M259" s="6"/>
      <c r="N259" s="6"/>
      <c r="O259" s="145"/>
      <c r="P259" s="277"/>
      <c r="Q259" s="31"/>
    </row>
    <row r="260" spans="1:17">
      <c r="A260" s="26"/>
      <c r="B260" s="208"/>
      <c r="C260" s="261"/>
      <c r="D260" s="261"/>
      <c r="E260" s="261"/>
      <c r="F260" s="261"/>
      <c r="G260" s="6"/>
      <c r="H260" s="6"/>
      <c r="I260" s="6"/>
      <c r="J260" s="6"/>
      <c r="K260" s="6"/>
      <c r="L260" s="6"/>
      <c r="M260" s="6"/>
      <c r="N260" s="6"/>
      <c r="O260" s="145"/>
      <c r="P260" s="279"/>
    </row>
    <row r="261" spans="1:17">
      <c r="A261" s="26"/>
      <c r="B261" s="208" t="s">
        <v>326</v>
      </c>
      <c r="C261" s="261" t="s">
        <v>327</v>
      </c>
      <c r="D261" s="261"/>
      <c r="E261" s="261"/>
      <c r="F261" s="261"/>
      <c r="G261" s="6"/>
      <c r="H261" s="6"/>
      <c r="I261" s="6"/>
      <c r="J261" s="6"/>
      <c r="K261" s="6"/>
      <c r="L261" s="6"/>
      <c r="M261" s="6"/>
      <c r="N261" s="6"/>
      <c r="O261" s="145"/>
    </row>
    <row r="262" spans="1:17" ht="57.75" customHeight="1" thickBot="1">
      <c r="A262" s="26"/>
      <c r="B262" s="208"/>
      <c r="C262" s="546" t="s">
        <v>328</v>
      </c>
      <c r="D262" s="546"/>
      <c r="E262" s="546"/>
      <c r="F262" s="546"/>
      <c r="G262" s="6"/>
      <c r="H262" s="6"/>
      <c r="I262" s="6"/>
      <c r="J262" s="6"/>
      <c r="K262" s="6"/>
      <c r="L262" s="6"/>
      <c r="M262" s="6"/>
      <c r="N262" s="6"/>
      <c r="O262" s="145"/>
    </row>
    <row r="263" spans="1:17" s="154" customFormat="1" ht="16.5">
      <c r="A263" s="148"/>
      <c r="B263" s="208"/>
      <c r="C263" s="149" t="s">
        <v>298</v>
      </c>
      <c r="D263" s="259" t="s">
        <v>299</v>
      </c>
      <c r="E263" s="260" t="s">
        <v>35</v>
      </c>
      <c r="F263" s="209"/>
      <c r="G263" s="6"/>
      <c r="H263" s="6"/>
      <c r="I263" s="6"/>
      <c r="J263" s="6"/>
      <c r="K263" s="6"/>
      <c r="L263" s="6"/>
      <c r="M263" s="6"/>
      <c r="N263" s="6"/>
      <c r="O263" s="145"/>
      <c r="P263" s="153"/>
    </row>
    <row r="264" spans="1:17" s="285" customFormat="1">
      <c r="A264" s="280"/>
      <c r="B264" s="281"/>
      <c r="C264" s="155" t="s">
        <v>198</v>
      </c>
      <c r="D264" s="159"/>
      <c r="E264" s="61"/>
      <c r="F264" s="282"/>
      <c r="G264" s="283"/>
      <c r="H264" s="283"/>
      <c r="I264" s="283"/>
      <c r="J264" s="283"/>
      <c r="K264" s="283"/>
      <c r="L264" s="283"/>
      <c r="M264" s="283"/>
      <c r="N264" s="283"/>
      <c r="O264" s="284"/>
      <c r="P264" s="31"/>
    </row>
    <row r="265" spans="1:17" s="285" customFormat="1">
      <c r="A265" s="280"/>
      <c r="B265" s="281"/>
      <c r="C265" s="155" t="s">
        <v>300</v>
      </c>
      <c r="D265" s="159"/>
      <c r="E265" s="61"/>
      <c r="F265" s="282"/>
      <c r="G265" s="283"/>
      <c r="H265" s="283"/>
      <c r="I265" s="283"/>
      <c r="J265" s="283"/>
      <c r="K265" s="283"/>
      <c r="L265" s="283"/>
      <c r="M265" s="283"/>
      <c r="N265" s="283"/>
      <c r="O265" s="284"/>
      <c r="P265" s="31"/>
    </row>
    <row r="266" spans="1:17" s="285" customFormat="1">
      <c r="A266" s="280"/>
      <c r="B266" s="281"/>
      <c r="C266" s="155" t="s">
        <v>301</v>
      </c>
      <c r="D266" s="159"/>
      <c r="E266" s="61"/>
      <c r="F266" s="282"/>
      <c r="G266" s="283"/>
      <c r="H266" s="283"/>
      <c r="I266" s="283"/>
      <c r="J266" s="283"/>
      <c r="K266" s="283"/>
      <c r="L266" s="283"/>
      <c r="M266" s="283"/>
      <c r="N266" s="283"/>
      <c r="O266" s="284"/>
      <c r="P266" s="31"/>
    </row>
    <row r="267" spans="1:17" s="285" customFormat="1">
      <c r="A267" s="280"/>
      <c r="B267" s="281"/>
      <c r="C267" s="155" t="s">
        <v>222</v>
      </c>
      <c r="D267" s="159"/>
      <c r="E267" s="61"/>
      <c r="F267" s="282"/>
      <c r="G267" s="283"/>
      <c r="H267" s="283"/>
      <c r="I267" s="283"/>
      <c r="J267" s="283"/>
      <c r="K267" s="283"/>
      <c r="L267" s="283"/>
      <c r="M267" s="283"/>
      <c r="N267" s="283"/>
      <c r="O267" s="284"/>
      <c r="P267" s="31"/>
    </row>
    <row r="268" spans="1:17" s="285" customFormat="1">
      <c r="A268" s="280"/>
      <c r="B268" s="281"/>
      <c r="C268" s="155" t="s">
        <v>112</v>
      </c>
      <c r="D268" s="159"/>
      <c r="E268" s="61"/>
      <c r="F268" s="282"/>
      <c r="G268" s="283"/>
      <c r="H268" s="283"/>
      <c r="I268" s="283"/>
      <c r="J268" s="283"/>
      <c r="K268" s="283"/>
      <c r="L268" s="283"/>
      <c r="M268" s="283"/>
      <c r="N268" s="283"/>
      <c r="O268" s="284"/>
      <c r="P268" s="31"/>
    </row>
    <row r="269" spans="1:17" s="285" customFormat="1">
      <c r="A269" s="280"/>
      <c r="B269" s="281"/>
      <c r="C269" s="155" t="s">
        <v>302</v>
      </c>
      <c r="D269" s="159"/>
      <c r="E269" s="61"/>
      <c r="F269" s="282"/>
      <c r="G269" s="283"/>
      <c r="H269" s="283"/>
      <c r="I269" s="283"/>
      <c r="J269" s="283"/>
      <c r="K269" s="283"/>
      <c r="L269" s="283"/>
      <c r="M269" s="283"/>
      <c r="N269" s="283"/>
      <c r="O269" s="284"/>
      <c r="P269" s="31"/>
    </row>
    <row r="270" spans="1:17" s="285" customFormat="1">
      <c r="A270" s="280"/>
      <c r="B270" s="281"/>
      <c r="C270" s="155" t="s">
        <v>329</v>
      </c>
      <c r="D270" s="159"/>
      <c r="E270" s="61"/>
      <c r="F270" s="282"/>
      <c r="G270" s="283"/>
      <c r="H270" s="283"/>
      <c r="I270" s="283"/>
      <c r="J270" s="283"/>
      <c r="K270" s="283"/>
      <c r="L270" s="283"/>
      <c r="M270" s="283"/>
      <c r="N270" s="283"/>
      <c r="O270" s="284"/>
      <c r="P270" s="31"/>
    </row>
    <row r="271" spans="1:17" s="285" customFormat="1">
      <c r="A271" s="280"/>
      <c r="B271" s="281"/>
      <c r="C271" s="155" t="s">
        <v>40</v>
      </c>
      <c r="D271" s="159"/>
      <c r="E271" s="61"/>
      <c r="F271" s="282"/>
      <c r="G271" s="283"/>
      <c r="H271" s="283"/>
      <c r="I271" s="283"/>
      <c r="J271" s="283"/>
      <c r="K271" s="283"/>
      <c r="L271" s="283"/>
      <c r="M271" s="283"/>
      <c r="N271" s="283"/>
      <c r="O271" s="284"/>
      <c r="P271" s="31"/>
    </row>
    <row r="272" spans="1:17" s="285" customFormat="1">
      <c r="A272" s="280"/>
      <c r="B272" s="281"/>
      <c r="C272" s="58" t="s">
        <v>38</v>
      </c>
      <c r="D272" s="159"/>
      <c r="E272" s="61"/>
      <c r="F272" s="282"/>
      <c r="G272" s="283"/>
      <c r="H272" s="283"/>
      <c r="I272" s="283"/>
      <c r="J272" s="283"/>
      <c r="K272" s="283"/>
      <c r="L272" s="283"/>
      <c r="M272" s="283"/>
      <c r="N272" s="283"/>
      <c r="O272" s="284"/>
      <c r="P272" s="31"/>
    </row>
    <row r="273" spans="1:17" s="285" customFormat="1">
      <c r="A273" s="280"/>
      <c r="B273" s="281"/>
      <c r="C273" s="58" t="s">
        <v>38</v>
      </c>
      <c r="D273" s="159"/>
      <c r="E273" s="61"/>
      <c r="F273" s="282"/>
      <c r="G273" s="283"/>
      <c r="H273" s="283"/>
      <c r="I273" s="283"/>
      <c r="J273" s="283"/>
      <c r="K273" s="283"/>
      <c r="L273" s="283"/>
      <c r="M273" s="283"/>
      <c r="N273" s="283"/>
      <c r="O273" s="284"/>
      <c r="P273" s="31"/>
    </row>
    <row r="274" spans="1:17" s="285" customFormat="1">
      <c r="A274" s="280"/>
      <c r="B274" s="281"/>
      <c r="C274" s="58" t="s">
        <v>38</v>
      </c>
      <c r="D274" s="159"/>
      <c r="E274" s="61"/>
      <c r="F274" s="282"/>
      <c r="G274" s="283"/>
      <c r="H274" s="283"/>
      <c r="I274" s="283"/>
      <c r="J274" s="283"/>
      <c r="K274" s="283"/>
      <c r="L274" s="283"/>
      <c r="M274" s="283"/>
      <c r="N274" s="283"/>
      <c r="O274" s="284"/>
      <c r="P274" s="31"/>
    </row>
    <row r="275" spans="1:17" s="285" customFormat="1">
      <c r="A275" s="280"/>
      <c r="B275" s="281"/>
      <c r="C275" s="58" t="s">
        <v>38</v>
      </c>
      <c r="D275" s="159"/>
      <c r="E275" s="61"/>
      <c r="F275" s="282"/>
      <c r="G275" s="283"/>
      <c r="H275" s="283"/>
      <c r="I275" s="283"/>
      <c r="J275" s="283"/>
      <c r="K275" s="283"/>
      <c r="L275" s="283"/>
      <c r="M275" s="283"/>
      <c r="N275" s="283"/>
      <c r="O275" s="284"/>
      <c r="P275" s="31"/>
    </row>
    <row r="276" spans="1:17" s="285" customFormat="1">
      <c r="A276" s="280"/>
      <c r="B276" s="281"/>
      <c r="C276" s="58" t="s">
        <v>38</v>
      </c>
      <c r="D276" s="159"/>
      <c r="E276" s="61"/>
      <c r="F276" s="282"/>
      <c r="G276" s="283"/>
      <c r="H276" s="283"/>
      <c r="I276" s="283"/>
      <c r="J276" s="283"/>
      <c r="K276" s="283"/>
      <c r="L276" s="283"/>
      <c r="M276" s="283"/>
      <c r="N276" s="283"/>
      <c r="O276" s="284"/>
      <c r="P276" s="31"/>
    </row>
    <row r="277" spans="1:17" s="285" customFormat="1">
      <c r="A277" s="280"/>
      <c r="B277" s="281"/>
      <c r="C277" s="58" t="s">
        <v>38</v>
      </c>
      <c r="D277" s="159"/>
      <c r="E277" s="61"/>
      <c r="F277" s="282"/>
      <c r="G277" s="283"/>
      <c r="H277" s="283"/>
      <c r="I277" s="283"/>
      <c r="J277" s="283"/>
      <c r="K277" s="283"/>
      <c r="L277" s="283"/>
      <c r="M277" s="283"/>
      <c r="N277" s="283"/>
      <c r="O277" s="284"/>
      <c r="P277" s="31"/>
    </row>
    <row r="278" spans="1:17" s="285" customFormat="1">
      <c r="A278" s="280"/>
      <c r="B278" s="281"/>
      <c r="C278" s="58" t="s">
        <v>38</v>
      </c>
      <c r="D278" s="159"/>
      <c r="E278" s="61"/>
      <c r="F278" s="282"/>
      <c r="G278" s="283"/>
      <c r="H278" s="283"/>
      <c r="I278" s="283"/>
      <c r="J278" s="283"/>
      <c r="K278" s="283"/>
      <c r="L278" s="283"/>
      <c r="M278" s="283"/>
      <c r="N278" s="283"/>
      <c r="O278" s="284"/>
      <c r="P278" s="31"/>
    </row>
    <row r="279" spans="1:17" s="285" customFormat="1">
      <c r="A279" s="280"/>
      <c r="B279" s="281"/>
      <c r="C279" s="58" t="s">
        <v>38</v>
      </c>
      <c r="D279" s="262"/>
      <c r="E279" s="117"/>
      <c r="F279" s="282"/>
      <c r="G279" s="283"/>
      <c r="H279" s="283"/>
      <c r="I279" s="283"/>
      <c r="J279" s="283"/>
      <c r="K279" s="283"/>
      <c r="L279" s="283"/>
      <c r="M279" s="283"/>
      <c r="N279" s="283"/>
      <c r="O279" s="284"/>
      <c r="P279" s="31"/>
    </row>
    <row r="280" spans="1:17" s="285" customFormat="1">
      <c r="A280" s="280"/>
      <c r="B280" s="281"/>
      <c r="C280" s="58" t="s">
        <v>38</v>
      </c>
      <c r="D280" s="262"/>
      <c r="E280" s="117"/>
      <c r="F280" s="282"/>
      <c r="G280" s="283"/>
      <c r="H280" s="283"/>
      <c r="I280" s="283"/>
      <c r="J280" s="283"/>
      <c r="K280" s="283"/>
      <c r="L280" s="283"/>
      <c r="M280" s="283"/>
      <c r="N280" s="283"/>
      <c r="O280" s="284"/>
      <c r="P280" s="31"/>
    </row>
    <row r="281" spans="1:17" s="285" customFormat="1">
      <c r="A281" s="280"/>
      <c r="B281" s="281"/>
      <c r="C281" s="58" t="s">
        <v>38</v>
      </c>
      <c r="D281" s="159"/>
      <c r="E281" s="61"/>
      <c r="F281" s="282"/>
      <c r="G281" s="283"/>
      <c r="H281" s="283"/>
      <c r="I281" s="283"/>
      <c r="J281" s="283"/>
      <c r="K281" s="283"/>
      <c r="L281" s="283"/>
      <c r="M281" s="283"/>
      <c r="N281" s="283"/>
      <c r="O281" s="284"/>
      <c r="P281" s="31"/>
    </row>
    <row r="282" spans="1:17" s="285" customFormat="1">
      <c r="A282" s="280"/>
      <c r="B282" s="281"/>
      <c r="C282" s="58" t="s">
        <v>38</v>
      </c>
      <c r="D282" s="262"/>
      <c r="E282" s="117"/>
      <c r="F282" s="282"/>
      <c r="G282" s="283"/>
      <c r="H282" s="283"/>
      <c r="I282" s="283"/>
      <c r="J282" s="283"/>
      <c r="K282" s="283"/>
      <c r="L282" s="283"/>
      <c r="M282" s="283"/>
      <c r="N282" s="283"/>
      <c r="O282" s="284"/>
      <c r="P282" s="31"/>
    </row>
    <row r="283" spans="1:17" s="285" customFormat="1">
      <c r="A283" s="280"/>
      <c r="B283" s="281"/>
      <c r="C283" s="58" t="s">
        <v>38</v>
      </c>
      <c r="D283" s="262"/>
      <c r="E283" s="117"/>
      <c r="F283" s="282"/>
      <c r="G283" s="283"/>
      <c r="H283" s="283"/>
      <c r="I283" s="283"/>
      <c r="J283" s="283"/>
      <c r="K283" s="283"/>
      <c r="L283" s="283"/>
      <c r="M283" s="283"/>
      <c r="N283" s="283"/>
      <c r="O283" s="284"/>
      <c r="P283" s="31"/>
    </row>
    <row r="284" spans="1:17" ht="15" thickBot="1">
      <c r="A284" s="26"/>
      <c r="B284" s="208"/>
      <c r="C284" s="278" t="s">
        <v>148</v>
      </c>
      <c r="D284" s="264">
        <f>SUM(D264:D283)</f>
        <v>0</v>
      </c>
      <c r="E284" s="265"/>
      <c r="F284" s="261"/>
      <c r="G284" s="6"/>
      <c r="H284" s="6"/>
      <c r="I284" s="6"/>
      <c r="J284" s="6"/>
      <c r="K284" s="6"/>
      <c r="L284" s="6"/>
      <c r="M284" s="6"/>
      <c r="N284" s="6"/>
      <c r="O284" s="145"/>
    </row>
    <row r="285" spans="1:17" ht="14.25" customHeight="1">
      <c r="A285" s="26"/>
      <c r="B285" s="208"/>
      <c r="C285" s="261"/>
      <c r="D285" s="261"/>
      <c r="E285" s="261"/>
      <c r="F285" s="261"/>
      <c r="G285" s="6"/>
      <c r="H285" s="6"/>
      <c r="I285" s="6"/>
      <c r="J285" s="6"/>
      <c r="K285" s="6"/>
      <c r="L285" s="6"/>
      <c r="M285" s="6"/>
      <c r="N285" s="6"/>
      <c r="O285" s="145"/>
    </row>
    <row r="286" spans="1:17">
      <c r="A286" s="26"/>
      <c r="B286" s="142" t="s">
        <v>330</v>
      </c>
      <c r="C286" s="544" t="s">
        <v>331</v>
      </c>
      <c r="D286" s="545"/>
      <c r="E286" s="545"/>
      <c r="F286" s="545"/>
      <c r="G286" s="6"/>
      <c r="H286" s="6"/>
      <c r="I286" s="6"/>
      <c r="J286" s="6"/>
      <c r="K286" s="6"/>
      <c r="L286" s="6"/>
      <c r="M286" s="6"/>
      <c r="N286" s="6"/>
      <c r="O286" s="145"/>
    </row>
    <row r="287" spans="1:17" ht="35.25" customHeight="1" thickBot="1">
      <c r="A287" s="26"/>
      <c r="B287" s="208"/>
      <c r="C287" s="546" t="s">
        <v>332</v>
      </c>
      <c r="D287" s="546"/>
      <c r="E287" s="546"/>
      <c r="F287" s="546"/>
      <c r="G287" s="6"/>
      <c r="H287" s="6"/>
      <c r="I287" s="6"/>
      <c r="J287" s="6"/>
      <c r="K287" s="6"/>
      <c r="L287" s="6"/>
      <c r="M287" s="6"/>
      <c r="N287" s="6"/>
      <c r="O287" s="145"/>
    </row>
    <row r="288" spans="1:17" ht="16.5">
      <c r="A288" s="26"/>
      <c r="B288" s="208"/>
      <c r="C288" s="286" t="s">
        <v>298</v>
      </c>
      <c r="D288" s="287" t="s">
        <v>321</v>
      </c>
      <c r="E288" s="287" t="s">
        <v>322</v>
      </c>
      <c r="F288" s="288" t="s">
        <v>35</v>
      </c>
      <c r="G288" s="261"/>
      <c r="H288" s="6"/>
      <c r="I288" s="6"/>
      <c r="J288" s="6"/>
      <c r="K288" s="6"/>
      <c r="L288" s="6"/>
      <c r="M288" s="6"/>
      <c r="N288" s="6"/>
      <c r="O288" s="145"/>
      <c r="Q288" s="31"/>
    </row>
    <row r="289" spans="1:17">
      <c r="A289" s="26"/>
      <c r="B289" s="208"/>
      <c r="C289" s="155" t="s">
        <v>323</v>
      </c>
      <c r="D289" s="159"/>
      <c r="E289" s="254" t="s">
        <v>38</v>
      </c>
      <c r="F289" s="61"/>
      <c r="G289" s="261"/>
      <c r="H289" s="6"/>
      <c r="I289" s="6"/>
      <c r="J289" s="6"/>
      <c r="K289" s="6"/>
      <c r="L289" s="6"/>
      <c r="M289" s="6"/>
      <c r="N289" s="6"/>
      <c r="O289" s="145"/>
      <c r="Q289" s="31"/>
    </row>
    <row r="290" spans="1:17">
      <c r="A290" s="26"/>
      <c r="B290" s="208"/>
      <c r="C290" s="155" t="s">
        <v>324</v>
      </c>
      <c r="D290" s="159"/>
      <c r="E290" s="254" t="s">
        <v>38</v>
      </c>
      <c r="F290" s="61"/>
      <c r="G290" s="261"/>
      <c r="H290" s="6"/>
      <c r="I290" s="6"/>
      <c r="J290" s="6"/>
      <c r="K290" s="6"/>
      <c r="L290" s="6"/>
      <c r="M290" s="6"/>
      <c r="N290" s="6"/>
      <c r="O290" s="145"/>
      <c r="Q290" s="31"/>
    </row>
    <row r="291" spans="1:17">
      <c r="A291" s="26"/>
      <c r="B291" s="208"/>
      <c r="C291" s="155" t="s">
        <v>325</v>
      </c>
      <c r="D291" s="159"/>
      <c r="E291" s="254" t="s">
        <v>38</v>
      </c>
      <c r="F291" s="61"/>
      <c r="G291" s="261"/>
      <c r="H291" s="6"/>
      <c r="I291" s="6"/>
      <c r="J291" s="6"/>
      <c r="K291" s="6"/>
      <c r="L291" s="6"/>
      <c r="M291" s="6"/>
      <c r="N291" s="6"/>
      <c r="O291" s="145"/>
      <c r="Q291" s="31"/>
    </row>
    <row r="292" spans="1:17">
      <c r="A292" s="26"/>
      <c r="B292" s="208"/>
      <c r="C292" s="155" t="s">
        <v>40</v>
      </c>
      <c r="D292" s="159"/>
      <c r="E292" s="254" t="s">
        <v>38</v>
      </c>
      <c r="F292" s="61"/>
      <c r="G292" s="261"/>
      <c r="H292" s="6"/>
      <c r="I292" s="6"/>
      <c r="J292" s="6"/>
      <c r="K292" s="6"/>
      <c r="L292" s="6"/>
      <c r="M292" s="6"/>
      <c r="N292" s="6"/>
      <c r="O292" s="145"/>
      <c r="Q292" s="31"/>
    </row>
    <row r="293" spans="1:17">
      <c r="A293" s="26"/>
      <c r="B293" s="208"/>
      <c r="C293" s="58" t="s">
        <v>38</v>
      </c>
      <c r="D293" s="262"/>
      <c r="E293" s="254" t="s">
        <v>38</v>
      </c>
      <c r="F293" s="117"/>
      <c r="G293" s="261"/>
      <c r="H293" s="6"/>
      <c r="I293" s="6"/>
      <c r="J293" s="6"/>
      <c r="K293" s="6"/>
      <c r="L293" s="6"/>
      <c r="M293" s="6"/>
      <c r="N293" s="6"/>
      <c r="O293" s="145"/>
      <c r="Q293" s="31"/>
    </row>
    <row r="294" spans="1:17">
      <c r="A294" s="26"/>
      <c r="B294" s="208"/>
      <c r="C294" s="58" t="s">
        <v>38</v>
      </c>
      <c r="D294" s="262"/>
      <c r="E294" s="254" t="s">
        <v>38</v>
      </c>
      <c r="F294" s="117"/>
      <c r="G294" s="261"/>
      <c r="H294" s="6"/>
      <c r="I294" s="6"/>
      <c r="J294" s="6"/>
      <c r="K294" s="6"/>
      <c r="L294" s="6"/>
      <c r="M294" s="6"/>
      <c r="N294" s="6"/>
      <c r="O294" s="145"/>
      <c r="Q294" s="31"/>
    </row>
    <row r="295" spans="1:17">
      <c r="A295" s="26"/>
      <c r="B295" s="208"/>
      <c r="C295" s="58" t="s">
        <v>38</v>
      </c>
      <c r="D295" s="159"/>
      <c r="E295" s="254" t="s">
        <v>38</v>
      </c>
      <c r="F295" s="61"/>
      <c r="G295" s="261"/>
      <c r="H295" s="6"/>
      <c r="I295" s="6"/>
      <c r="J295" s="6"/>
      <c r="K295" s="6"/>
      <c r="L295" s="6"/>
      <c r="M295" s="6"/>
      <c r="N295" s="6"/>
      <c r="O295" s="145"/>
      <c r="Q295" s="31"/>
    </row>
    <row r="296" spans="1:17">
      <c r="A296" s="26"/>
      <c r="B296" s="208"/>
      <c r="C296" s="58" t="s">
        <v>38</v>
      </c>
      <c r="D296" s="262"/>
      <c r="E296" s="254" t="s">
        <v>38</v>
      </c>
      <c r="F296" s="117"/>
      <c r="G296" s="261"/>
      <c r="H296" s="6"/>
      <c r="I296" s="6"/>
      <c r="J296" s="6"/>
      <c r="K296" s="6"/>
      <c r="L296" s="6"/>
      <c r="M296" s="6"/>
      <c r="N296" s="6"/>
      <c r="O296" s="145"/>
      <c r="Q296" s="31"/>
    </row>
    <row r="297" spans="1:17">
      <c r="A297" s="26"/>
      <c r="B297" s="208"/>
      <c r="C297" s="58" t="s">
        <v>38</v>
      </c>
      <c r="D297" s="262"/>
      <c r="E297" s="254" t="s">
        <v>38</v>
      </c>
      <c r="F297" s="117"/>
      <c r="G297" s="261"/>
      <c r="H297" s="6"/>
      <c r="I297" s="6"/>
      <c r="J297" s="6"/>
      <c r="K297" s="6"/>
      <c r="L297" s="6"/>
      <c r="M297" s="6"/>
      <c r="N297" s="6"/>
      <c r="O297" s="145"/>
      <c r="Q297" s="31"/>
    </row>
    <row r="298" spans="1:17">
      <c r="A298" s="26"/>
      <c r="B298" s="208"/>
      <c r="C298" s="58" t="s">
        <v>38</v>
      </c>
      <c r="D298" s="159"/>
      <c r="E298" s="254" t="s">
        <v>38</v>
      </c>
      <c r="F298" s="61"/>
      <c r="G298" s="261"/>
      <c r="H298" s="6"/>
      <c r="I298" s="6"/>
      <c r="J298" s="6"/>
      <c r="K298" s="6"/>
      <c r="L298" s="6"/>
      <c r="M298" s="6"/>
      <c r="N298" s="6"/>
      <c r="O298" s="145"/>
      <c r="Q298" s="31"/>
    </row>
    <row r="299" spans="1:17">
      <c r="A299" s="26"/>
      <c r="B299" s="208"/>
      <c r="C299" s="58" t="s">
        <v>38</v>
      </c>
      <c r="D299" s="262"/>
      <c r="E299" s="254" t="s">
        <v>38</v>
      </c>
      <c r="F299" s="117"/>
      <c r="G299" s="261"/>
      <c r="H299" s="6"/>
      <c r="I299" s="6"/>
      <c r="J299" s="6"/>
      <c r="K299" s="6"/>
      <c r="L299" s="6"/>
      <c r="M299" s="6"/>
      <c r="N299" s="6"/>
      <c r="O299" s="145"/>
      <c r="Q299" s="31"/>
    </row>
    <row r="300" spans="1:17">
      <c r="A300" s="26"/>
      <c r="B300" s="208"/>
      <c r="C300" s="58" t="s">
        <v>38</v>
      </c>
      <c r="D300" s="262"/>
      <c r="E300" s="254" t="s">
        <v>38</v>
      </c>
      <c r="F300" s="117"/>
      <c r="G300" s="261"/>
      <c r="H300" s="6"/>
      <c r="I300" s="6"/>
      <c r="J300" s="6"/>
      <c r="K300" s="6"/>
      <c r="L300" s="6"/>
      <c r="M300" s="6"/>
      <c r="N300" s="6"/>
      <c r="O300" s="145"/>
      <c r="Q300" s="31"/>
    </row>
    <row r="301" spans="1:17" ht="15" thickBot="1">
      <c r="A301" s="26"/>
      <c r="B301" s="208"/>
      <c r="C301" s="278" t="s">
        <v>148</v>
      </c>
      <c r="D301" s="264"/>
      <c r="E301" s="264">
        <f>(SUMIF(E289:E300,"Increase",D289:D300))-(SUMIF(E289:E300,"Decrease",D289:D300))</f>
        <v>0</v>
      </c>
      <c r="F301" s="265"/>
      <c r="G301" s="261"/>
      <c r="H301" s="6"/>
      <c r="I301" s="6"/>
      <c r="J301" s="6"/>
      <c r="K301" s="6"/>
      <c r="L301" s="6"/>
      <c r="M301" s="6"/>
      <c r="N301" s="6"/>
      <c r="O301" s="145"/>
      <c r="Q301" s="31"/>
    </row>
    <row r="302" spans="1:17">
      <c r="A302" s="26"/>
      <c r="B302" s="208"/>
      <c r="C302" s="6"/>
      <c r="D302" s="6"/>
      <c r="E302" s="6"/>
      <c r="F302" s="6"/>
      <c r="G302" s="6"/>
      <c r="H302" s="6"/>
      <c r="I302" s="6"/>
      <c r="J302" s="6"/>
      <c r="K302" s="6"/>
      <c r="L302" s="6"/>
      <c r="M302" s="6"/>
      <c r="N302" s="6"/>
      <c r="O302" s="145"/>
      <c r="Q302" s="31"/>
    </row>
    <row r="303" spans="1:17">
      <c r="A303" s="26"/>
      <c r="B303" s="142" t="s">
        <v>333</v>
      </c>
      <c r="C303" s="544" t="s">
        <v>334</v>
      </c>
      <c r="D303" s="545"/>
      <c r="E303" s="545"/>
      <c r="F303" s="545"/>
      <c r="G303" s="6"/>
      <c r="H303" s="6"/>
      <c r="I303" s="6"/>
      <c r="J303" s="6"/>
      <c r="K303" s="6"/>
      <c r="L303" s="6"/>
      <c r="M303" s="6"/>
      <c r="N303" s="6"/>
      <c r="O303" s="145"/>
    </row>
    <row r="304" spans="1:17" ht="32.25" customHeight="1" thickBot="1">
      <c r="A304" s="26"/>
      <c r="B304" s="208"/>
      <c r="C304" s="546" t="s">
        <v>335</v>
      </c>
      <c r="D304" s="546"/>
      <c r="E304" s="546"/>
      <c r="F304" s="546"/>
      <c r="G304" s="6"/>
      <c r="H304" s="6"/>
      <c r="I304" s="6"/>
      <c r="J304" s="6"/>
      <c r="K304" s="6"/>
      <c r="L304" s="6"/>
      <c r="M304" s="6"/>
      <c r="N304" s="6"/>
      <c r="O304" s="145"/>
    </row>
    <row r="305" spans="1:15" ht="16.5">
      <c r="A305" s="26"/>
      <c r="B305" s="208"/>
      <c r="C305" s="286" t="s">
        <v>336</v>
      </c>
      <c r="D305" s="287" t="s">
        <v>337</v>
      </c>
      <c r="E305" s="288" t="s">
        <v>35</v>
      </c>
      <c r="F305" s="261"/>
      <c r="G305" s="6"/>
      <c r="H305" s="6"/>
      <c r="I305" s="6"/>
      <c r="J305" s="6"/>
      <c r="K305" s="6"/>
      <c r="L305" s="6"/>
      <c r="M305" s="6"/>
      <c r="N305" s="6"/>
      <c r="O305" s="145"/>
    </row>
    <row r="306" spans="1:15" ht="15" thickBot="1">
      <c r="A306" s="26"/>
      <c r="B306" s="208"/>
      <c r="C306" s="163" t="s">
        <v>338</v>
      </c>
      <c r="D306" s="167"/>
      <c r="E306" s="70"/>
      <c r="F306" s="261"/>
      <c r="G306" s="6"/>
      <c r="H306" s="6"/>
      <c r="I306" s="6"/>
      <c r="J306" s="6"/>
      <c r="K306" s="6"/>
      <c r="L306" s="6"/>
      <c r="M306" s="6"/>
      <c r="N306" s="6"/>
      <c r="O306" s="145"/>
    </row>
    <row r="307" spans="1:15" ht="17.25" customHeight="1">
      <c r="A307" s="26"/>
      <c r="B307" s="208"/>
      <c r="C307" s="261"/>
      <c r="D307" s="261"/>
      <c r="E307" s="261"/>
      <c r="F307" s="261"/>
      <c r="G307" s="6"/>
      <c r="H307" s="6"/>
      <c r="I307" s="6"/>
      <c r="J307" s="6"/>
      <c r="K307" s="6"/>
      <c r="L307" s="6"/>
      <c r="M307" s="6"/>
      <c r="N307" s="6"/>
      <c r="O307" s="145"/>
    </row>
    <row r="308" spans="1:15" ht="18.5">
      <c r="A308" s="26"/>
      <c r="B308" s="139"/>
      <c r="C308" s="140" t="s">
        <v>129</v>
      </c>
      <c r="D308" s="140"/>
      <c r="E308" s="140"/>
      <c r="F308" s="140"/>
      <c r="G308" s="140"/>
      <c r="H308" s="140"/>
      <c r="I308" s="140"/>
      <c r="J308" s="140"/>
      <c r="K308" s="140"/>
      <c r="L308" s="140"/>
      <c r="M308" s="140"/>
      <c r="N308" s="140"/>
      <c r="O308" s="141"/>
    </row>
    <row r="309" spans="1:15">
      <c r="A309" s="26"/>
      <c r="B309" s="142" t="s">
        <v>339</v>
      </c>
      <c r="C309" s="544" t="s">
        <v>131</v>
      </c>
      <c r="D309" s="545"/>
      <c r="E309" s="545"/>
      <c r="F309" s="545"/>
      <c r="G309" s="6"/>
      <c r="H309" s="6"/>
      <c r="I309" s="6"/>
      <c r="J309" s="6"/>
      <c r="K309" s="6"/>
      <c r="L309" s="6"/>
      <c r="M309" s="6"/>
      <c r="N309" s="6"/>
      <c r="O309" s="145"/>
    </row>
    <row r="310" spans="1:15" ht="30.75" customHeight="1" thickBot="1">
      <c r="A310" s="26"/>
      <c r="B310" s="208"/>
      <c r="C310" s="546" t="s">
        <v>340</v>
      </c>
      <c r="D310" s="546"/>
      <c r="E310" s="546"/>
      <c r="F310" s="546"/>
      <c r="G310" s="6"/>
      <c r="H310" s="6"/>
      <c r="I310" s="6"/>
      <c r="J310" s="6"/>
      <c r="K310" s="6"/>
      <c r="L310" s="6"/>
      <c r="M310" s="6"/>
      <c r="N310" s="6"/>
      <c r="O310" s="145"/>
    </row>
    <row r="311" spans="1:15" ht="127.5" customHeight="1" thickBot="1">
      <c r="A311" s="26"/>
      <c r="B311" s="208"/>
      <c r="C311" s="541"/>
      <c r="D311" s="542"/>
      <c r="E311" s="542"/>
      <c r="F311" s="543"/>
      <c r="G311" s="6"/>
      <c r="H311" s="6"/>
      <c r="I311" s="6"/>
      <c r="J311" s="6"/>
      <c r="K311" s="6"/>
      <c r="L311" s="6"/>
      <c r="M311" s="6"/>
      <c r="N311" s="6"/>
      <c r="O311" s="145"/>
    </row>
    <row r="312" spans="1:15" ht="17.25" customHeight="1" thickBot="1">
      <c r="A312" s="26"/>
      <c r="B312" s="289"/>
      <c r="C312" s="290"/>
      <c r="D312" s="290"/>
      <c r="E312" s="290"/>
      <c r="F312" s="290"/>
      <c r="G312" s="291"/>
      <c r="H312" s="291"/>
      <c r="I312" s="291"/>
      <c r="J312" s="291"/>
      <c r="K312" s="291"/>
      <c r="L312" s="291"/>
      <c r="M312" s="291"/>
      <c r="N312" s="291"/>
      <c r="O312" s="292"/>
    </row>
    <row r="313" spans="1:15">
      <c r="A313" s="31"/>
      <c r="B313" s="31"/>
      <c r="C313" s="31"/>
      <c r="D313" s="31"/>
      <c r="E313" s="31"/>
      <c r="F313" s="31"/>
      <c r="G313" s="31"/>
      <c r="H313" s="31"/>
      <c r="I313" s="31"/>
      <c r="J313" s="31"/>
      <c r="K313" s="31"/>
      <c r="L313" s="31"/>
      <c r="M313" s="31"/>
      <c r="N313" s="31"/>
      <c r="O313" s="31"/>
    </row>
    <row r="314" spans="1:15"/>
    <row r="315" spans="1:15"/>
    <row r="316" spans="1:15"/>
    <row r="317" spans="1:15"/>
    <row r="318" spans="1:15"/>
    <row r="319" spans="1:15"/>
    <row r="320" spans="1:15"/>
    <row r="321"/>
    <row r="322"/>
    <row r="323"/>
    <row r="324"/>
    <row r="325"/>
    <row r="326"/>
    <row r="327"/>
  </sheetData>
  <mergeCells count="31">
    <mergeCell ref="C187:F187"/>
    <mergeCell ref="B2:J2"/>
    <mergeCell ref="C6:F6"/>
    <mergeCell ref="C7:F7"/>
    <mergeCell ref="C8:F8"/>
    <mergeCell ref="C9:E9"/>
    <mergeCell ref="C29:H29"/>
    <mergeCell ref="C30:F30"/>
    <mergeCell ref="C135:C136"/>
    <mergeCell ref="D135:E135"/>
    <mergeCell ref="F135:G135"/>
    <mergeCell ref="C154:F154"/>
    <mergeCell ref="C262:F262"/>
    <mergeCell ref="C188:F188"/>
    <mergeCell ref="C189:F189"/>
    <mergeCell ref="C191:F191"/>
    <mergeCell ref="C192:F192"/>
    <mergeCell ref="C193:F193"/>
    <mergeCell ref="C196:F196"/>
    <mergeCell ref="C197:F197"/>
    <mergeCell ref="C224:F224"/>
    <mergeCell ref="C225:F225"/>
    <mergeCell ref="C244:F244"/>
    <mergeCell ref="C245:F245"/>
    <mergeCell ref="C311:F311"/>
    <mergeCell ref="C286:F286"/>
    <mergeCell ref="C287:F287"/>
    <mergeCell ref="C303:F303"/>
    <mergeCell ref="C304:F304"/>
    <mergeCell ref="C309:F309"/>
    <mergeCell ref="C310:F310"/>
  </mergeCells>
  <dataValidations count="26">
    <dataValidation type="list" allowBlank="1" showInputMessage="1" showErrorMessage="1" sqref="J156:J185">
      <formula1>unitCO2D</formula1>
    </dataValidation>
    <dataValidation type="list" allowBlank="1" showInputMessage="1" showErrorMessage="1" sqref="F156:F185">
      <formula1>unitCO2C</formula1>
    </dataValidation>
    <dataValidation type="list" allowBlank="1" showInputMessage="1" showErrorMessage="1" sqref="G156:G185">
      <formula1>targetboundary</formula1>
    </dataValidation>
    <dataValidation type="list" allowBlank="1" showInputMessage="1" showErrorMessage="1" sqref="H156:H185">
      <formula1>IF($A$1="Calendar",year,yeardash)</formula1>
    </dataValidation>
    <dataValidation type="list" allowBlank="1" showInputMessage="1" showErrorMessage="1" sqref="K156:K185">
      <formula1>IF($A$1="Calendar",Year_target,yeardash_target)</formula1>
    </dataValidation>
    <dataValidation type="decimal" allowBlank="1" showInputMessage="1" showErrorMessage="1" errorTitle="Invalid Data" error="Please enter a number only here." sqref="J35:J129">
      <formula1>-100000000</formula1>
      <formula2>1000000000</formula2>
    </dataValidation>
    <dataValidation type="decimal" allowBlank="1" showInputMessage="1" showErrorMessage="1" errorTitle="Invalid Data" error="Please enter a number only here." sqref="F35:F129">
      <formula1>-100000000000</formula1>
      <formula2>100000000000</formula2>
    </dataValidation>
    <dataValidation type="decimal" allowBlank="1" showInputMessage="1" showErrorMessage="1" errorTitle="Invalid Data" error="Please enter a number only here." sqref="D247:D258">
      <formula1>-10000000000000</formula1>
      <formula2>1000000000000000</formula2>
    </dataValidation>
    <dataValidation type="decimal" allowBlank="1" showInputMessage="1" showErrorMessage="1" errorTitle="Invalid Data" error="Please enter a number only here. All text should go in the comments section." sqref="F11:I26">
      <formula1>0</formula1>
      <formula2>100000000000</formula2>
    </dataValidation>
    <dataValidation type="list" allowBlank="1" showInputMessage="1" showErrorMessage="1" sqref="E247:E258 E289:E300">
      <formula1>direction</formula1>
    </dataValidation>
    <dataValidation type="list" allowBlank="1" showInputMessage="1" showErrorMessage="1" sqref="E101:E130 E35:E99">
      <formula1>Scope</formula1>
    </dataValidation>
    <dataValidation type="decimal" allowBlank="1" showInputMessage="1" showErrorMessage="1" sqref="F130 D131:D134">
      <formula1>0</formula1>
      <formula2>100000000000</formula2>
    </dataValidation>
    <dataValidation type="list" allowBlank="1" showInputMessage="1" showErrorMessage="1" sqref="D156:D185">
      <formula1>targettype</formula1>
    </dataValidation>
    <dataValidation type="decimal" allowBlank="1" showInputMessage="1" showErrorMessage="1" sqref="F133:F134 G134">
      <formula1>0.000000001</formula1>
      <formula2>1000000000</formula2>
    </dataValidation>
    <dataValidation type="list" allowBlank="1" showInputMessage="1" showErrorMessage="1" sqref="G133">
      <formula1>unitCO2E</formula1>
    </dataValidation>
    <dataValidation type="whole" allowBlank="1" showInputMessage="1" showErrorMessage="1" sqref="C243">
      <formula1>0</formula1>
      <formula2>100000000000000</formula2>
    </dataValidation>
    <dataValidation type="list" allowBlank="1" showInputMessage="1" showErrorMessage="1" sqref="F227:F242">
      <formula1>Estimated</formula1>
    </dataValidation>
    <dataValidation type="list" allowBlank="1" showInputMessage="1" showErrorMessage="1" sqref="C137:C150">
      <formula1>Renewables</formula1>
    </dataValidation>
    <dataValidation type="list" allowBlank="1" showInputMessage="1" showErrorMessage="1" sqref="C207:C221 C272:C283">
      <formula1>three_e</formula1>
    </dataValidation>
    <dataValidation type="list" allowBlank="1" showInputMessage="1" showErrorMessage="1" sqref="C251:C258 C293:C300">
      <formula1>three_g</formula1>
    </dataValidation>
    <dataValidation type="decimal" allowBlank="1" showInputMessage="1" showErrorMessage="1" errorTitle="Invalid Data" error="Please enter a number only here." sqref="D137:G150">
      <formula1>-10000000000000</formula1>
      <formula2>10000000000000</formula2>
    </dataValidation>
    <dataValidation type="decimal" allowBlank="1" showInputMessage="1" showErrorMessage="1" errorTitle="Invalid Data" error="Please enter a number only here." sqref="D199:D221">
      <formula1>-100000000000000</formula1>
      <formula2>1000000000000000</formula2>
    </dataValidation>
    <dataValidation type="decimal" allowBlank="1" showInputMessage="1" showErrorMessage="1" errorTitle="Invalid Data" error="Please enter a number only here." sqref="D264:D283">
      <formula1>-10000000000</formula1>
      <formula2>1000000000000</formula2>
    </dataValidation>
    <dataValidation type="decimal" allowBlank="1" showInputMessage="1" showErrorMessage="1" errorTitle="Invalid Data" error="Please enter a number only here." sqref="D289:D300">
      <formula1>-100000000</formula1>
      <formula2>100000000000</formula2>
    </dataValidation>
    <dataValidation type="decimal" allowBlank="1" showInputMessage="1" showErrorMessage="1" errorTitle="Invalid Data" error="Please enter a number only here." sqref="H101:H129">
      <formula1>0</formula1>
      <formula2>10000000</formula2>
    </dataValidation>
    <dataValidation type="list" allowBlank="1" showInputMessage="1" showErrorMessage="1" sqref="M227:M242">
      <formula1>"Please select from drop down box, Yes, No"</formula1>
    </dataValidation>
  </dataValidations>
  <pageMargins left="0.7" right="0.7" top="0.75" bottom="0.75" header="0.3" footer="0.3"/>
  <drawing r:id="rId1"/>
  <legacyDrawing r:id="rId2"/>
  <oleObjects>
    <mc:AlternateContent xmlns:mc="http://schemas.openxmlformats.org/markup-compatibility/2006">
      <mc:Choice Requires="x14">
        <oleObject progId="Worksheet" dvAspect="DVASPECT_ICON" shapeId="3073" r:id="rId3">
          <objectPr defaultSize="0" autoPict="0" r:id="rId4">
            <anchor moveWithCells="1">
              <from>
                <xdr:col>11</xdr:col>
                <xdr:colOff>317500</xdr:colOff>
                <xdr:row>20</xdr:row>
                <xdr:rowOff>95250</xdr:rowOff>
              </from>
              <to>
                <xdr:col>11</xdr:col>
                <xdr:colOff>317500</xdr:colOff>
                <xdr:row>23</xdr:row>
                <xdr:rowOff>25400</xdr:rowOff>
              </to>
            </anchor>
          </objectPr>
        </oleObject>
      </mc:Choice>
      <mc:Fallback>
        <oleObject progId="Worksheet" dvAspect="DVASPECT_ICON" shapeId="3073" r:id="rId3"/>
      </mc:Fallback>
    </mc:AlternateContent>
  </oleObjects>
  <extLst>
    <ext xmlns:x14="http://schemas.microsoft.com/office/spreadsheetml/2009/9/main" uri="{CCE6A557-97BC-4b89-ADB6-D9C93CAAB3DF}">
      <x14:dataValidations xmlns:xm="http://schemas.microsoft.com/office/excel/2006/main" count="4">
        <x14:dataValidation type="list" allowBlank="1" showInputMessage="1" showErrorMessage="1">
          <x14:formula1>
            <xm:f>IF(OR(C35="Please select from drop down box",C35="All"),'[NHS Fife 2021-22v2.xlsx]ListsReq'!#REF!,OFFSET(INDEX('[NHS Fife 2021-22v2.xlsx]ListsReq'!#REF!,MATCH(C35,'[NHS Fife 2021-22v2.xlsx]ListsReq'!#REF!,0)),,,COUNTIF('[NHS Fife 2021-22v2.xlsx]ListsReq'!#REF!,C35)))</xm:f>
          </x14:formula1>
          <xm:sqref>D35:D99</xm:sqref>
        </x14:dataValidation>
        <x14:dataValidation type="list" allowBlank="1" showInputMessage="1" showErrorMessage="1">
          <x14:formula1>
            <xm:f>'[NHS Fife 2021-22v2.xlsx]ListsReq'!#REF!</xm:f>
          </x14:formula1>
          <xm:sqref>J227:J242</xm:sqref>
        </x14:dataValidation>
        <x14:dataValidation type="list" allowBlank="1" showInputMessage="1" showErrorMessage="1">
          <x14:formula1>
            <xm:f>'[NHS Fife 2021-22v2.xlsx]ListsReq'!#REF!</xm:f>
          </x14:formula1>
          <xm:sqref>C35:C99</xm:sqref>
        </x14:dataValidation>
        <x14:dataValidation type="list" allowBlank="1" showInputMessage="1" showErrorMessage="1">
          <x14:formula1>
            <xm:f>IF('[NHS Fife 2021-22v2.xlsx]Profile of Body'!#REF!="Calendar",year,yeardash)</xm:f>
          </x14:formula1>
          <xm:sqref>D11 E227:E242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9"/>
  <sheetViews>
    <sheetView workbookViewId="0">
      <selection sqref="A1:XFD1048576"/>
    </sheetView>
  </sheetViews>
  <sheetFormatPr defaultColWidth="0" defaultRowHeight="14.5" customHeight="1" zeroHeight="1"/>
  <cols>
    <col min="1" max="1" width="2.453125" style="28" customWidth="1"/>
    <col min="2" max="2" width="12.453125" style="32" bestFit="1" customWidth="1"/>
    <col min="3" max="3" width="41.54296875" style="32" customWidth="1"/>
    <col min="4" max="4" width="35" style="32" bestFit="1" customWidth="1"/>
    <col min="5" max="5" width="54.7265625" style="32" customWidth="1"/>
    <col min="6" max="6" width="35" style="32" bestFit="1" customWidth="1"/>
    <col min="7" max="7" width="47.7265625" style="32" customWidth="1"/>
    <col min="8" max="8" width="46.7265625" style="32" customWidth="1"/>
    <col min="9" max="9" width="20.26953125" style="32" customWidth="1"/>
    <col min="10" max="10" width="100" style="32" customWidth="1"/>
    <col min="11" max="11" width="69" style="32" customWidth="1"/>
    <col min="12" max="12" width="16.7265625" style="32" customWidth="1"/>
    <col min="13" max="13" width="76.7265625" style="32" customWidth="1"/>
    <col min="14" max="14" width="58.26953125" style="32" customWidth="1"/>
    <col min="15" max="15" width="19" style="32" customWidth="1"/>
    <col min="16" max="18" width="0" style="32" hidden="1" customWidth="1"/>
    <col min="19" max="16384" width="9.26953125" style="32" hidden="1"/>
  </cols>
  <sheetData>
    <row r="1" spans="1:16" s="28" customFormat="1" ht="9" customHeight="1" thickBot="1">
      <c r="A1" s="26"/>
      <c r="B1" s="26"/>
      <c r="C1" s="26"/>
      <c r="D1" s="26"/>
      <c r="E1" s="26"/>
      <c r="F1" s="26"/>
      <c r="G1" s="26"/>
      <c r="H1" s="26"/>
      <c r="I1" s="26"/>
      <c r="J1" s="26"/>
      <c r="K1" s="26"/>
      <c r="L1" s="26"/>
      <c r="M1" s="26"/>
      <c r="N1" s="26"/>
      <c r="O1" s="27"/>
      <c r="P1" s="27"/>
    </row>
    <row r="2" spans="1:16" ht="33.75" customHeight="1">
      <c r="A2" s="26"/>
      <c r="B2" s="501" t="s">
        <v>15</v>
      </c>
      <c r="C2" s="502"/>
      <c r="D2" s="502"/>
      <c r="E2" s="502"/>
      <c r="F2" s="502"/>
      <c r="G2" s="502"/>
      <c r="H2" s="502"/>
      <c r="I2" s="502"/>
      <c r="J2" s="502"/>
      <c r="K2" s="29"/>
      <c r="L2" s="29"/>
      <c r="M2" s="29"/>
      <c r="N2" s="30"/>
      <c r="O2" s="31"/>
      <c r="P2" s="31"/>
    </row>
    <row r="3" spans="1:16" ht="18.5">
      <c r="A3" s="26"/>
      <c r="B3" s="295" t="s">
        <v>341</v>
      </c>
      <c r="C3" s="296" t="s">
        <v>96</v>
      </c>
      <c r="D3" s="296"/>
      <c r="E3" s="296"/>
      <c r="F3" s="296"/>
      <c r="G3" s="296"/>
      <c r="H3" s="296"/>
      <c r="I3" s="296"/>
      <c r="J3" s="296"/>
      <c r="K3" s="296"/>
      <c r="L3" s="296"/>
      <c r="M3" s="296"/>
      <c r="N3" s="297"/>
      <c r="O3" s="31"/>
    </row>
    <row r="4" spans="1:16" ht="18.5">
      <c r="A4" s="26"/>
      <c r="B4" s="298"/>
      <c r="C4" s="35" t="s">
        <v>342</v>
      </c>
      <c r="D4" s="35"/>
      <c r="E4" s="35"/>
      <c r="F4" s="35"/>
      <c r="G4" s="35"/>
      <c r="H4" s="35"/>
      <c r="I4" s="35"/>
      <c r="J4" s="35"/>
      <c r="K4" s="35"/>
      <c r="L4" s="35"/>
      <c r="M4" s="35"/>
      <c r="N4" s="299"/>
      <c r="O4" s="31"/>
    </row>
    <row r="5" spans="1:16" ht="21.75" customHeight="1">
      <c r="A5" s="26"/>
      <c r="B5" s="300" t="s">
        <v>343</v>
      </c>
      <c r="C5" s="301" t="s">
        <v>344</v>
      </c>
      <c r="D5" s="302"/>
      <c r="E5" s="302"/>
      <c r="F5" s="302"/>
      <c r="G5" s="5"/>
      <c r="H5" s="5"/>
      <c r="I5" s="5"/>
      <c r="J5" s="5"/>
      <c r="K5" s="5"/>
      <c r="L5" s="5"/>
      <c r="M5" s="5"/>
      <c r="N5" s="303"/>
      <c r="O5" s="31"/>
    </row>
    <row r="6" spans="1:16" ht="23.25" customHeight="1" thickBot="1">
      <c r="A6" s="26"/>
      <c r="B6" s="304"/>
      <c r="C6" s="568" t="s">
        <v>345</v>
      </c>
      <c r="D6" s="569"/>
      <c r="E6" s="569"/>
      <c r="F6" s="569"/>
      <c r="G6" s="5"/>
      <c r="H6" s="5"/>
      <c r="I6" s="5"/>
      <c r="J6" s="5"/>
      <c r="K6" s="5"/>
      <c r="L6" s="5"/>
      <c r="M6" s="5"/>
      <c r="N6" s="303"/>
      <c r="O6" s="31"/>
    </row>
    <row r="7" spans="1:16" ht="179.25" customHeight="1" thickBot="1">
      <c r="A7" s="26"/>
      <c r="B7" s="304"/>
      <c r="C7" s="507" t="s">
        <v>346</v>
      </c>
      <c r="D7" s="508"/>
      <c r="E7" s="508"/>
      <c r="F7" s="509"/>
      <c r="G7" s="5"/>
      <c r="H7" s="5"/>
      <c r="I7" s="5"/>
      <c r="J7" s="5"/>
      <c r="K7" s="5"/>
      <c r="L7" s="5"/>
      <c r="M7" s="5"/>
      <c r="N7" s="303"/>
      <c r="O7" s="31"/>
    </row>
    <row r="8" spans="1:16" ht="22.9" customHeight="1">
      <c r="A8" s="26"/>
      <c r="B8" s="304" t="s">
        <v>347</v>
      </c>
      <c r="C8" s="577" t="s">
        <v>348</v>
      </c>
      <c r="D8" s="578"/>
      <c r="E8" s="578"/>
      <c r="F8" s="578"/>
      <c r="G8" s="305"/>
      <c r="H8" s="5"/>
      <c r="I8" s="5"/>
      <c r="J8" s="5"/>
      <c r="K8" s="5"/>
      <c r="L8" s="5"/>
      <c r="M8" s="5"/>
      <c r="N8" s="303"/>
      <c r="O8" s="31"/>
    </row>
    <row r="9" spans="1:16" ht="37.15" customHeight="1" thickBot="1">
      <c r="A9" s="26"/>
      <c r="B9" s="304"/>
      <c r="C9" s="579" t="s">
        <v>349</v>
      </c>
      <c r="D9" s="580"/>
      <c r="E9" s="580"/>
      <c r="F9" s="580"/>
      <c r="G9" s="5"/>
      <c r="H9" s="5"/>
      <c r="I9" s="5"/>
      <c r="J9" s="5"/>
      <c r="K9" s="5"/>
      <c r="L9" s="5"/>
      <c r="M9" s="5"/>
      <c r="N9" s="303"/>
      <c r="O9" s="31"/>
    </row>
    <row r="10" spans="1:16" ht="167.25" customHeight="1" thickBot="1">
      <c r="A10" s="26"/>
      <c r="B10" s="304"/>
      <c r="C10" s="507" t="s">
        <v>350</v>
      </c>
      <c r="D10" s="508"/>
      <c r="E10" s="508"/>
      <c r="F10" s="509"/>
      <c r="G10" s="5"/>
      <c r="H10" s="5"/>
      <c r="I10" s="5"/>
      <c r="J10" s="5"/>
      <c r="K10" s="5"/>
      <c r="L10" s="5"/>
      <c r="M10" s="5"/>
      <c r="N10" s="303"/>
      <c r="O10" s="31"/>
    </row>
    <row r="11" spans="1:16">
      <c r="A11" s="26"/>
      <c r="B11" s="306"/>
      <c r="C11" s="307"/>
      <c r="D11" s="5"/>
      <c r="E11" s="5"/>
      <c r="F11" s="5"/>
      <c r="G11" s="5"/>
      <c r="H11" s="5"/>
      <c r="I11" s="5"/>
      <c r="J11" s="5"/>
      <c r="K11" s="5"/>
      <c r="L11" s="5"/>
      <c r="M11" s="5"/>
      <c r="N11" s="303"/>
      <c r="O11" s="31"/>
    </row>
    <row r="12" spans="1:16" ht="18.5">
      <c r="A12" s="26"/>
      <c r="B12" s="298"/>
      <c r="C12" s="35" t="s">
        <v>351</v>
      </c>
      <c r="D12" s="35"/>
      <c r="E12" s="35"/>
      <c r="F12" s="35"/>
      <c r="G12" s="35"/>
      <c r="H12" s="35"/>
      <c r="I12" s="35"/>
      <c r="J12" s="35"/>
      <c r="K12" s="35"/>
      <c r="L12" s="35"/>
      <c r="M12" s="35"/>
      <c r="N12" s="308"/>
      <c r="O12" s="31"/>
    </row>
    <row r="13" spans="1:16" ht="22.9" customHeight="1">
      <c r="A13" s="26"/>
      <c r="B13" s="304" t="s">
        <v>352</v>
      </c>
      <c r="C13" s="309" t="s">
        <v>353</v>
      </c>
      <c r="D13" s="5"/>
      <c r="E13" s="5"/>
      <c r="F13" s="5"/>
      <c r="G13" s="5"/>
      <c r="H13" s="5"/>
      <c r="I13" s="5"/>
      <c r="J13" s="5"/>
      <c r="K13" s="5"/>
      <c r="L13" s="5"/>
      <c r="M13" s="5"/>
      <c r="N13" s="303"/>
      <c r="O13" s="31"/>
    </row>
    <row r="14" spans="1:16" ht="33.75" customHeight="1" thickBot="1">
      <c r="A14" s="26"/>
      <c r="B14" s="310"/>
      <c r="C14" s="568" t="s">
        <v>354</v>
      </c>
      <c r="D14" s="569"/>
      <c r="E14" s="569"/>
      <c r="F14" s="569"/>
      <c r="G14" s="5"/>
      <c r="H14" s="5"/>
      <c r="I14" s="5"/>
      <c r="J14" s="5"/>
      <c r="K14" s="5"/>
      <c r="L14" s="5"/>
      <c r="M14" s="5"/>
      <c r="N14" s="303"/>
      <c r="O14" s="31"/>
    </row>
    <row r="15" spans="1:16" ht="180" customHeight="1" thickBot="1">
      <c r="A15" s="26"/>
      <c r="B15" s="310"/>
      <c r="C15" s="570" t="s">
        <v>355</v>
      </c>
      <c r="D15" s="571"/>
      <c r="E15" s="571"/>
      <c r="F15" s="572"/>
      <c r="G15" s="5"/>
      <c r="H15" s="5"/>
      <c r="I15" s="5"/>
      <c r="J15" s="5"/>
      <c r="K15" s="5"/>
      <c r="L15" s="5"/>
      <c r="M15" s="5"/>
      <c r="N15" s="303"/>
      <c r="O15" s="31"/>
    </row>
    <row r="16" spans="1:16" ht="10.5" customHeight="1">
      <c r="A16" s="26"/>
      <c r="B16" s="306"/>
      <c r="C16" s="311"/>
      <c r="D16" s="5"/>
      <c r="E16" s="5"/>
      <c r="F16" s="5"/>
      <c r="G16" s="5"/>
      <c r="H16" s="5"/>
      <c r="I16" s="5"/>
      <c r="J16" s="5"/>
      <c r="K16" s="5"/>
      <c r="L16" s="5"/>
      <c r="M16" s="5"/>
      <c r="N16" s="303"/>
      <c r="O16" s="31"/>
    </row>
    <row r="17" spans="1:15">
      <c r="A17" s="26"/>
      <c r="B17" s="306" t="s">
        <v>356</v>
      </c>
      <c r="C17" s="311" t="s">
        <v>357</v>
      </c>
      <c r="D17" s="5"/>
      <c r="E17" s="5"/>
      <c r="F17" s="5"/>
      <c r="G17" s="5"/>
      <c r="H17" s="5"/>
      <c r="I17" s="5"/>
      <c r="J17" s="5"/>
      <c r="K17" s="5"/>
      <c r="L17" s="5"/>
      <c r="M17" s="5"/>
      <c r="N17" s="303"/>
      <c r="O17" s="31"/>
    </row>
    <row r="18" spans="1:15" ht="15" thickBot="1">
      <c r="A18" s="26"/>
      <c r="B18" s="306"/>
      <c r="C18" s="312" t="s">
        <v>358</v>
      </c>
      <c r="D18" s="5"/>
      <c r="E18" s="5"/>
      <c r="F18" s="5"/>
      <c r="G18" s="5"/>
      <c r="H18" s="5"/>
      <c r="I18" s="5"/>
      <c r="J18" s="5"/>
      <c r="K18" s="5"/>
      <c r="L18" s="5"/>
      <c r="M18" s="5"/>
      <c r="N18" s="303"/>
      <c r="O18" s="31"/>
    </row>
    <row r="19" spans="1:15" ht="126.75" customHeight="1" thickBot="1">
      <c r="A19" s="26"/>
      <c r="B19" s="306"/>
      <c r="C19" s="507" t="s">
        <v>355</v>
      </c>
      <c r="D19" s="508"/>
      <c r="E19" s="508"/>
      <c r="F19" s="509"/>
      <c r="G19" s="5"/>
      <c r="H19" s="5"/>
      <c r="I19" s="5"/>
      <c r="J19" s="5"/>
      <c r="K19" s="5"/>
      <c r="L19" s="5"/>
      <c r="M19" s="5"/>
      <c r="N19" s="303"/>
      <c r="O19" s="31"/>
    </row>
    <row r="20" spans="1:15">
      <c r="A20" s="26"/>
      <c r="B20" s="313"/>
      <c r="C20" s="5"/>
      <c r="D20" s="5"/>
      <c r="E20" s="5"/>
      <c r="F20" s="5"/>
      <c r="G20" s="5"/>
      <c r="H20" s="5"/>
      <c r="I20" s="5"/>
      <c r="J20" s="5"/>
      <c r="K20" s="5"/>
      <c r="L20" s="5"/>
      <c r="M20" s="5"/>
      <c r="N20" s="303"/>
      <c r="O20" s="314"/>
    </row>
    <row r="21" spans="1:15" ht="18.5">
      <c r="A21" s="26"/>
      <c r="B21" s="298"/>
      <c r="C21" s="35" t="s">
        <v>359</v>
      </c>
      <c r="D21" s="35"/>
      <c r="E21" s="35"/>
      <c r="F21" s="35"/>
      <c r="G21" s="35"/>
      <c r="H21" s="35"/>
      <c r="I21" s="35"/>
      <c r="J21" s="35"/>
      <c r="K21" s="35"/>
      <c r="L21" s="35"/>
      <c r="M21" s="35"/>
      <c r="N21" s="308"/>
      <c r="O21" s="31"/>
    </row>
    <row r="22" spans="1:15" ht="24" customHeight="1">
      <c r="A22" s="26"/>
      <c r="B22" s="306" t="s">
        <v>360</v>
      </c>
      <c r="C22" s="311" t="s">
        <v>361</v>
      </c>
      <c r="D22" s="5"/>
      <c r="E22" s="5"/>
      <c r="F22" s="5"/>
      <c r="G22" s="5"/>
      <c r="H22" s="5"/>
      <c r="I22" s="5"/>
      <c r="J22" s="5"/>
      <c r="K22" s="5"/>
      <c r="L22" s="5"/>
      <c r="M22" s="5"/>
      <c r="N22" s="303"/>
      <c r="O22" s="31"/>
    </row>
    <row r="23" spans="1:15" ht="32.25" customHeight="1" thickBot="1">
      <c r="A23" s="26"/>
      <c r="B23" s="306"/>
      <c r="C23" s="573" t="s">
        <v>362</v>
      </c>
      <c r="D23" s="574"/>
      <c r="E23" s="574"/>
      <c r="F23" s="574"/>
      <c r="G23" s="5"/>
      <c r="H23" s="5"/>
      <c r="I23" s="5"/>
      <c r="J23" s="5"/>
      <c r="K23" s="5"/>
      <c r="L23" s="5"/>
      <c r="M23" s="5"/>
      <c r="N23" s="303"/>
      <c r="O23" s="31"/>
    </row>
    <row r="24" spans="1:15" ht="126.75" customHeight="1" thickBot="1">
      <c r="A24" s="26"/>
      <c r="B24" s="306"/>
      <c r="C24" s="507" t="s">
        <v>355</v>
      </c>
      <c r="D24" s="508"/>
      <c r="E24" s="508"/>
      <c r="F24" s="509"/>
      <c r="G24" s="5"/>
      <c r="H24" s="5"/>
      <c r="I24" s="5"/>
      <c r="J24" s="5"/>
      <c r="K24" s="5"/>
      <c r="L24" s="5"/>
      <c r="M24" s="5"/>
      <c r="N24" s="303"/>
      <c r="O24" s="31"/>
    </row>
    <row r="25" spans="1:15" ht="24.75" customHeight="1">
      <c r="A25" s="26"/>
      <c r="B25" s="306" t="s">
        <v>363</v>
      </c>
      <c r="C25" s="315" t="s">
        <v>364</v>
      </c>
      <c r="D25" s="316"/>
      <c r="E25" s="316"/>
      <c r="F25" s="316"/>
      <c r="G25" s="5"/>
      <c r="H25" s="5"/>
      <c r="I25" s="5"/>
      <c r="J25" s="5"/>
      <c r="K25" s="5"/>
      <c r="L25" s="5"/>
      <c r="M25" s="5"/>
      <c r="N25" s="303"/>
      <c r="O25" s="31"/>
    </row>
    <row r="26" spans="1:15" ht="34.5" customHeight="1" thickBot="1">
      <c r="A26" s="26"/>
      <c r="B26" s="306"/>
      <c r="C26" s="575" t="s">
        <v>365</v>
      </c>
      <c r="D26" s="576"/>
      <c r="E26" s="576"/>
      <c r="F26" s="576"/>
      <c r="G26" s="5"/>
      <c r="H26" s="5"/>
      <c r="I26" s="5"/>
      <c r="J26" s="5"/>
      <c r="K26" s="5"/>
      <c r="L26" s="5"/>
      <c r="M26" s="5"/>
      <c r="N26" s="303"/>
      <c r="O26" s="31"/>
    </row>
    <row r="27" spans="1:15" ht="138" customHeight="1" thickBot="1">
      <c r="A27" s="26"/>
      <c r="B27" s="306"/>
      <c r="C27" s="507" t="s">
        <v>366</v>
      </c>
      <c r="D27" s="508"/>
      <c r="E27" s="508"/>
      <c r="F27" s="509"/>
      <c r="G27" s="5"/>
      <c r="H27" s="5"/>
      <c r="I27" s="5"/>
      <c r="J27" s="5"/>
      <c r="K27" s="5"/>
      <c r="L27" s="5"/>
      <c r="M27" s="5"/>
      <c r="N27" s="303"/>
      <c r="O27" s="31"/>
    </row>
    <row r="28" spans="1:15">
      <c r="A28" s="26"/>
      <c r="B28" s="313"/>
      <c r="C28" s="5"/>
      <c r="D28" s="5"/>
      <c r="E28" s="5"/>
      <c r="F28" s="5"/>
      <c r="G28" s="5"/>
      <c r="H28" s="5"/>
      <c r="I28" s="5"/>
      <c r="J28" s="5"/>
      <c r="K28" s="5"/>
      <c r="L28" s="5"/>
      <c r="M28" s="5"/>
      <c r="N28" s="303"/>
      <c r="O28" s="31"/>
    </row>
    <row r="29" spans="1:15" ht="18.5">
      <c r="A29" s="26"/>
      <c r="B29" s="298"/>
      <c r="C29" s="35" t="s">
        <v>367</v>
      </c>
      <c r="D29" s="35"/>
      <c r="E29" s="35"/>
      <c r="F29" s="35"/>
      <c r="G29" s="35"/>
      <c r="H29" s="35"/>
      <c r="I29" s="35"/>
      <c r="J29" s="35"/>
      <c r="K29" s="35"/>
      <c r="L29" s="35"/>
      <c r="M29" s="35"/>
      <c r="N29" s="308"/>
      <c r="O29" s="31"/>
    </row>
    <row r="30" spans="1:15" ht="21.75" customHeight="1">
      <c r="A30" s="26"/>
      <c r="B30" s="306" t="s">
        <v>368</v>
      </c>
      <c r="C30" s="564" t="s">
        <v>369</v>
      </c>
      <c r="D30" s="565"/>
      <c r="E30" s="565"/>
      <c r="F30" s="565"/>
      <c r="G30" s="5"/>
      <c r="H30" s="5"/>
      <c r="I30" s="5"/>
      <c r="J30" s="5"/>
      <c r="K30" s="5"/>
      <c r="L30" s="5"/>
      <c r="M30" s="5"/>
      <c r="N30" s="303"/>
      <c r="O30" s="31"/>
    </row>
    <row r="31" spans="1:15" ht="20.25" customHeight="1" thickBot="1">
      <c r="A31" s="26"/>
      <c r="B31" s="306"/>
      <c r="C31" s="566" t="s">
        <v>370</v>
      </c>
      <c r="D31" s="567"/>
      <c r="E31" s="567"/>
      <c r="F31" s="567"/>
      <c r="G31" s="5"/>
      <c r="H31" s="5"/>
      <c r="I31" s="5"/>
      <c r="J31" s="5"/>
      <c r="K31" s="5"/>
      <c r="L31" s="5"/>
      <c r="M31" s="5"/>
      <c r="N31" s="303"/>
      <c r="O31" s="31"/>
    </row>
    <row r="32" spans="1:15" ht="177.75" customHeight="1" thickBot="1">
      <c r="A32" s="26"/>
      <c r="B32" s="306"/>
      <c r="C32" s="507" t="s">
        <v>371</v>
      </c>
      <c r="D32" s="508"/>
      <c r="E32" s="508"/>
      <c r="F32" s="509"/>
      <c r="G32" s="5"/>
      <c r="H32" s="5"/>
      <c r="I32" s="5"/>
      <c r="J32" s="5"/>
      <c r="K32" s="5"/>
      <c r="L32" s="5"/>
      <c r="M32" s="5"/>
      <c r="N32" s="303"/>
      <c r="O32" s="31"/>
    </row>
    <row r="33" spans="1:15" ht="16.5" customHeight="1">
      <c r="A33" s="26"/>
      <c r="B33" s="313"/>
      <c r="C33" s="5"/>
      <c r="D33" s="5"/>
      <c r="E33" s="5"/>
      <c r="F33" s="5"/>
      <c r="G33" s="5"/>
      <c r="H33" s="5"/>
      <c r="I33" s="5"/>
      <c r="J33" s="5"/>
      <c r="K33" s="5"/>
      <c r="L33" s="5"/>
      <c r="M33" s="5"/>
      <c r="N33" s="303"/>
      <c r="O33" s="31"/>
    </row>
    <row r="34" spans="1:15" ht="18.5">
      <c r="A34" s="26"/>
      <c r="B34" s="298"/>
      <c r="C34" s="35" t="s">
        <v>129</v>
      </c>
      <c r="D34" s="35"/>
      <c r="E34" s="35"/>
      <c r="F34" s="35"/>
      <c r="G34" s="35"/>
      <c r="H34" s="35"/>
      <c r="I34" s="35"/>
      <c r="J34" s="35"/>
      <c r="K34" s="35"/>
      <c r="L34" s="35"/>
      <c r="M34" s="35"/>
      <c r="N34" s="308"/>
      <c r="O34" s="31"/>
    </row>
    <row r="35" spans="1:15" ht="24.75" customHeight="1">
      <c r="A35" s="26"/>
      <c r="B35" s="306" t="s">
        <v>372</v>
      </c>
      <c r="C35" s="564" t="s">
        <v>131</v>
      </c>
      <c r="D35" s="565"/>
      <c r="E35" s="565"/>
      <c r="F35" s="565"/>
      <c r="G35" s="5"/>
      <c r="H35" s="5"/>
      <c r="I35" s="5"/>
      <c r="J35" s="5"/>
      <c r="K35" s="5"/>
      <c r="L35" s="5"/>
      <c r="M35" s="5"/>
      <c r="N35" s="303"/>
      <c r="O35" s="31"/>
    </row>
    <row r="36" spans="1:15" ht="22.5" customHeight="1" thickBot="1">
      <c r="A36" s="26"/>
      <c r="B36" s="306"/>
      <c r="C36" s="568" t="s">
        <v>373</v>
      </c>
      <c r="D36" s="569"/>
      <c r="E36" s="569"/>
      <c r="F36" s="569"/>
      <c r="G36" s="5"/>
      <c r="H36" s="5"/>
      <c r="I36" s="5"/>
      <c r="J36" s="5"/>
      <c r="K36" s="5"/>
      <c r="L36" s="5"/>
      <c r="M36" s="5"/>
      <c r="N36" s="303"/>
      <c r="O36" s="31"/>
    </row>
    <row r="37" spans="1:15" ht="230.25" customHeight="1" thickBot="1">
      <c r="A37" s="26"/>
      <c r="B37" s="306"/>
      <c r="C37" s="507"/>
      <c r="D37" s="508"/>
      <c r="E37" s="508"/>
      <c r="F37" s="509"/>
      <c r="G37" s="5"/>
      <c r="H37" s="5"/>
      <c r="I37" s="5"/>
      <c r="J37" s="5"/>
      <c r="K37" s="5"/>
      <c r="L37" s="5"/>
      <c r="M37" s="5"/>
      <c r="N37" s="303"/>
      <c r="O37" s="31"/>
    </row>
    <row r="38" spans="1:15" ht="15" thickBot="1">
      <c r="A38" s="26"/>
      <c r="B38" s="317"/>
      <c r="C38" s="318"/>
      <c r="D38" s="319"/>
      <c r="E38" s="319"/>
      <c r="F38" s="319"/>
      <c r="G38" s="319"/>
      <c r="H38" s="319"/>
      <c r="I38" s="319"/>
      <c r="J38" s="319"/>
      <c r="K38" s="319"/>
      <c r="L38" s="319"/>
      <c r="M38" s="319"/>
      <c r="N38" s="320"/>
      <c r="O38" s="31"/>
    </row>
    <row r="39" spans="1:15">
      <c r="B39" s="83"/>
      <c r="C39" s="83"/>
      <c r="D39" s="83"/>
      <c r="E39" s="83"/>
      <c r="F39" s="83"/>
      <c r="G39" s="83"/>
      <c r="H39" s="83"/>
      <c r="I39" s="83"/>
      <c r="J39" s="83"/>
      <c r="K39" s="83"/>
      <c r="L39" s="83"/>
      <c r="M39" s="83"/>
      <c r="N39" s="83"/>
    </row>
    <row r="40" spans="1:15"/>
    <row r="41" spans="1:15"/>
    <row r="42" spans="1:15"/>
    <row r="43" spans="1:15"/>
    <row r="44" spans="1:15"/>
    <row r="45" spans="1:15"/>
    <row r="46" spans="1:15"/>
    <row r="47" spans="1:15"/>
    <row r="48" spans="1:1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sheetData>
  <mergeCells count="19">
    <mergeCell ref="C26:F26"/>
    <mergeCell ref="B2:J2"/>
    <mergeCell ref="C6:F6"/>
    <mergeCell ref="C7:F7"/>
    <mergeCell ref="C8:F8"/>
    <mergeCell ref="C9:F9"/>
    <mergeCell ref="C10:F10"/>
    <mergeCell ref="C14:F14"/>
    <mergeCell ref="C15:F15"/>
    <mergeCell ref="C19:F19"/>
    <mergeCell ref="C23:F23"/>
    <mergeCell ref="C24:F24"/>
    <mergeCell ref="C37:F37"/>
    <mergeCell ref="C27:F27"/>
    <mergeCell ref="C30:F30"/>
    <mergeCell ref="C31:F31"/>
    <mergeCell ref="C32:F32"/>
    <mergeCell ref="C35:F35"/>
    <mergeCell ref="C36:F36"/>
  </mergeCells>
  <dataValidations count="1">
    <dataValidation type="whole" allowBlank="1" showInputMessage="1" showErrorMessage="1" sqref="C25 C28 C22 C38 C16 C20">
      <formula1>0</formula1>
      <formula2>100000000000000</formula2>
    </dataValidation>
  </dataValidations>
  <pageMargins left="0.7" right="0.7" top="0.75" bottom="0.75" header="0.3" footer="0.3"/>
  <drawing r:id="rId1"/>
  <legacyDrawing r:id="rId2"/>
  <oleObjects>
    <mc:AlternateContent xmlns:mc="http://schemas.openxmlformats.org/markup-compatibility/2006">
      <mc:Choice Requires="x14">
        <oleObject progId="Document" dvAspect="DVASPECT_ICON" shapeId="4097" r:id="rId3">
          <objectPr defaultSize="0" autoPict="0" r:id="rId4">
            <anchor moveWithCells="1">
              <from>
                <xdr:col>2</xdr:col>
                <xdr:colOff>133350</xdr:colOff>
                <xdr:row>6</xdr:row>
                <xdr:rowOff>469900</xdr:rowOff>
              </from>
              <to>
                <xdr:col>2</xdr:col>
                <xdr:colOff>133350</xdr:colOff>
                <xdr:row>12</xdr:row>
                <xdr:rowOff>107950</xdr:rowOff>
              </to>
            </anchor>
          </objectPr>
        </oleObject>
      </mc:Choice>
      <mc:Fallback>
        <oleObject progId="Document" dvAspect="DVASPECT_ICON" shapeId="4097" r:id="rId3"/>
      </mc:Fallback>
    </mc:AlternateContent>
    <mc:AlternateContent xmlns:mc="http://schemas.openxmlformats.org/markup-compatibility/2006">
      <mc:Choice Requires="x14">
        <oleObject progId="Worksheet" dvAspect="DVASPECT_ICON" shapeId="4098" r:id="rId5">
          <objectPr defaultSize="0" autoPict="0" r:id="rId6">
            <anchor moveWithCells="1">
              <from>
                <xdr:col>2</xdr:col>
                <xdr:colOff>1790700</xdr:colOff>
                <xdr:row>6</xdr:row>
                <xdr:rowOff>488950</xdr:rowOff>
              </from>
              <to>
                <xdr:col>2</xdr:col>
                <xdr:colOff>1790700</xdr:colOff>
                <xdr:row>12</xdr:row>
                <xdr:rowOff>107950</xdr:rowOff>
              </to>
            </anchor>
          </objectPr>
        </oleObject>
      </mc:Choice>
      <mc:Fallback>
        <oleObject progId="Worksheet" dvAspect="DVASPECT_ICON" shapeId="4098" r:id="rId5"/>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workbookViewId="0">
      <selection sqref="A1:XFD1048576"/>
    </sheetView>
  </sheetViews>
  <sheetFormatPr defaultColWidth="0" defaultRowHeight="14.5" customHeight="1" zeroHeight="1"/>
  <cols>
    <col min="1" max="1" width="2.453125" style="28" customWidth="1"/>
    <col min="2" max="2" width="8" style="32" customWidth="1"/>
    <col min="3" max="3" width="41.54296875" style="32" customWidth="1"/>
    <col min="4" max="4" width="35" style="32" bestFit="1" customWidth="1"/>
    <col min="5" max="5" width="54.7265625" style="32" customWidth="1"/>
    <col min="6" max="6" width="35" style="32" bestFit="1" customWidth="1"/>
    <col min="7" max="7" width="47.7265625" style="32" customWidth="1"/>
    <col min="8" max="8" width="46.7265625" style="32" customWidth="1"/>
    <col min="9" max="9" width="20.26953125" style="32" customWidth="1"/>
    <col min="10" max="10" width="100" style="32" customWidth="1"/>
    <col min="11" max="11" width="69" style="32" customWidth="1"/>
    <col min="12" max="12" width="16.7265625" style="32" customWidth="1"/>
    <col min="13" max="13" width="76.7265625" style="32" customWidth="1"/>
    <col min="14" max="14" width="58.26953125" style="32" customWidth="1"/>
    <col min="15" max="15" width="19" style="32" customWidth="1"/>
    <col min="16" max="18" width="0" style="32" hidden="1" customWidth="1"/>
    <col min="19" max="16384" width="9.26953125" style="32" hidden="1"/>
  </cols>
  <sheetData>
    <row r="1" spans="1:16" s="28" customFormat="1" ht="15" thickBot="1">
      <c r="A1" s="26"/>
      <c r="B1" s="26"/>
      <c r="C1" s="26"/>
      <c r="D1" s="26"/>
      <c r="E1" s="26"/>
      <c r="F1" s="26"/>
      <c r="G1" s="26"/>
      <c r="H1" s="26"/>
      <c r="I1" s="26"/>
      <c r="J1" s="26"/>
      <c r="K1" s="26"/>
      <c r="L1" s="26"/>
      <c r="M1" s="26"/>
      <c r="N1" s="26"/>
      <c r="O1" s="27"/>
      <c r="P1" s="27"/>
    </row>
    <row r="2" spans="1:16" ht="18.5">
      <c r="A2" s="26"/>
      <c r="B2" s="501" t="s">
        <v>15</v>
      </c>
      <c r="C2" s="502"/>
      <c r="D2" s="502"/>
      <c r="E2" s="502"/>
      <c r="F2" s="502"/>
      <c r="G2" s="502"/>
      <c r="H2" s="502"/>
      <c r="I2" s="502"/>
      <c r="J2" s="502"/>
      <c r="K2" s="29"/>
      <c r="L2" s="29"/>
      <c r="M2" s="29"/>
      <c r="N2" s="30"/>
      <c r="O2" s="31"/>
      <c r="P2" s="31"/>
    </row>
    <row r="3" spans="1:16" ht="18.5">
      <c r="A3" s="26"/>
      <c r="B3" s="321" t="s">
        <v>374</v>
      </c>
      <c r="C3" s="322" t="s">
        <v>375</v>
      </c>
      <c r="D3" s="322"/>
      <c r="E3" s="323"/>
      <c r="F3" s="323"/>
      <c r="G3" s="323"/>
      <c r="H3" s="323"/>
      <c r="I3" s="323"/>
      <c r="J3" s="323"/>
      <c r="K3" s="323"/>
      <c r="L3" s="323"/>
      <c r="M3" s="323"/>
      <c r="N3" s="324"/>
      <c r="O3" s="31"/>
    </row>
    <row r="4" spans="1:16" ht="22.9" customHeight="1">
      <c r="A4" s="26"/>
      <c r="B4" s="325" t="s">
        <v>376</v>
      </c>
      <c r="C4" s="326" t="s">
        <v>377</v>
      </c>
      <c r="D4" s="327"/>
      <c r="E4" s="4"/>
      <c r="F4" s="4"/>
      <c r="G4" s="4"/>
      <c r="H4" s="4"/>
      <c r="I4" s="4"/>
      <c r="J4" s="4"/>
      <c r="K4" s="4"/>
      <c r="L4" s="4"/>
      <c r="M4" s="4"/>
      <c r="N4" s="328"/>
      <c r="O4" s="31"/>
    </row>
    <row r="5" spans="1:16" ht="15" thickBot="1">
      <c r="A5" s="26"/>
      <c r="B5" s="325"/>
      <c r="C5" s="581" t="s">
        <v>378</v>
      </c>
      <c r="D5" s="582"/>
      <c r="E5" s="582"/>
      <c r="F5" s="582"/>
      <c r="G5" s="4"/>
      <c r="H5" s="4"/>
      <c r="I5" s="4"/>
      <c r="J5" s="4"/>
      <c r="K5" s="4"/>
      <c r="L5" s="4"/>
      <c r="M5" s="4"/>
      <c r="N5" s="328"/>
      <c r="O5" s="31"/>
    </row>
    <row r="6" spans="1:16" ht="15" thickBot="1">
      <c r="A6" s="26"/>
      <c r="B6" s="325"/>
      <c r="C6" s="507" t="s">
        <v>379</v>
      </c>
      <c r="D6" s="508"/>
      <c r="E6" s="508"/>
      <c r="F6" s="509"/>
      <c r="G6" s="4"/>
      <c r="H6" s="4"/>
      <c r="I6" s="4"/>
      <c r="J6" s="4"/>
      <c r="K6" s="4"/>
      <c r="L6" s="4"/>
      <c r="M6" s="4"/>
      <c r="N6" s="328"/>
      <c r="O6" s="31"/>
    </row>
    <row r="7" spans="1:16" ht="22.9" customHeight="1">
      <c r="A7" s="26"/>
      <c r="B7" s="325" t="s">
        <v>380</v>
      </c>
      <c r="C7" s="326" t="s">
        <v>381</v>
      </c>
      <c r="D7" s="327"/>
      <c r="E7" s="4"/>
      <c r="F7" s="4"/>
      <c r="G7" s="4"/>
      <c r="H7" s="4"/>
      <c r="I7" s="4"/>
      <c r="J7" s="4"/>
      <c r="K7" s="4"/>
      <c r="L7" s="4"/>
      <c r="M7" s="4"/>
      <c r="N7" s="328"/>
      <c r="O7" s="31"/>
    </row>
    <row r="8" spans="1:16" ht="15" thickBot="1">
      <c r="A8" s="26"/>
      <c r="B8" s="325"/>
      <c r="C8" s="581" t="s">
        <v>382</v>
      </c>
      <c r="D8" s="582"/>
      <c r="E8" s="582"/>
      <c r="F8" s="582"/>
      <c r="G8" s="4"/>
      <c r="H8" s="4"/>
      <c r="I8" s="4"/>
      <c r="J8" s="4"/>
      <c r="K8" s="4"/>
      <c r="L8" s="4"/>
      <c r="M8" s="4"/>
      <c r="N8" s="328"/>
      <c r="O8" s="31"/>
    </row>
    <row r="9" spans="1:16" ht="15" thickBot="1">
      <c r="A9" s="26"/>
      <c r="B9" s="325"/>
      <c r="C9" s="507" t="s">
        <v>383</v>
      </c>
      <c r="D9" s="508"/>
      <c r="E9" s="508"/>
      <c r="F9" s="509"/>
      <c r="G9" s="4"/>
      <c r="H9" s="4"/>
      <c r="I9" s="4"/>
      <c r="J9" s="4"/>
      <c r="K9" s="4"/>
      <c r="L9" s="4"/>
      <c r="M9" s="4"/>
      <c r="N9" s="328"/>
      <c r="O9" s="31"/>
    </row>
    <row r="10" spans="1:16" ht="19.149999999999999" customHeight="1">
      <c r="A10" s="26"/>
      <c r="B10" s="329"/>
      <c r="C10" s="4"/>
      <c r="D10" s="4"/>
      <c r="E10" s="4"/>
      <c r="F10" s="4"/>
      <c r="G10" s="4"/>
      <c r="H10" s="4"/>
      <c r="I10" s="4"/>
      <c r="J10" s="4"/>
      <c r="K10" s="4"/>
      <c r="L10" s="4"/>
      <c r="M10" s="4"/>
      <c r="N10" s="328"/>
      <c r="O10" s="31"/>
    </row>
    <row r="11" spans="1:16" ht="18.5">
      <c r="A11" s="26"/>
      <c r="B11" s="330"/>
      <c r="C11" s="331" t="s">
        <v>129</v>
      </c>
      <c r="D11" s="331"/>
      <c r="E11" s="331"/>
      <c r="F11" s="331"/>
      <c r="G11" s="331"/>
      <c r="H11" s="331"/>
      <c r="I11" s="331"/>
      <c r="J11" s="331"/>
      <c r="K11" s="331"/>
      <c r="L11" s="331"/>
      <c r="M11" s="331"/>
      <c r="N11" s="332"/>
      <c r="O11" s="31"/>
    </row>
    <row r="12" spans="1:16" ht="24.75" customHeight="1">
      <c r="A12" s="26"/>
      <c r="B12" s="329" t="s">
        <v>384</v>
      </c>
      <c r="C12" s="326" t="s">
        <v>131</v>
      </c>
      <c r="D12" s="326"/>
      <c r="E12" s="326"/>
      <c r="F12" s="326"/>
      <c r="G12" s="4"/>
      <c r="H12" s="4"/>
      <c r="I12" s="4"/>
      <c r="J12" s="4"/>
      <c r="K12" s="4"/>
      <c r="L12" s="4"/>
      <c r="M12" s="4"/>
      <c r="N12" s="328"/>
      <c r="O12" s="31"/>
    </row>
    <row r="13" spans="1:16" ht="15" thickBot="1">
      <c r="A13" s="26"/>
      <c r="B13" s="329"/>
      <c r="C13" s="583" t="s">
        <v>385</v>
      </c>
      <c r="D13" s="584"/>
      <c r="E13" s="584"/>
      <c r="F13" s="584"/>
      <c r="G13" s="4"/>
      <c r="H13" s="4"/>
      <c r="I13" s="4"/>
      <c r="J13" s="4"/>
      <c r="K13" s="4"/>
      <c r="L13" s="4"/>
      <c r="M13" s="4"/>
      <c r="N13" s="328"/>
      <c r="O13" s="31"/>
    </row>
    <row r="14" spans="1:16" ht="15" thickBot="1">
      <c r="A14" s="26"/>
      <c r="B14" s="329"/>
      <c r="C14" s="507"/>
      <c r="D14" s="508"/>
      <c r="E14" s="508"/>
      <c r="F14" s="509"/>
      <c r="G14" s="4"/>
      <c r="H14" s="4"/>
      <c r="I14" s="4"/>
      <c r="J14" s="4"/>
      <c r="K14" s="4"/>
      <c r="L14" s="4"/>
      <c r="M14" s="4"/>
      <c r="N14" s="328"/>
      <c r="O14" s="31"/>
    </row>
    <row r="15" spans="1:16" ht="15" thickBot="1">
      <c r="A15" s="26"/>
      <c r="B15" s="333"/>
      <c r="C15" s="334"/>
      <c r="D15" s="335"/>
      <c r="E15" s="335"/>
      <c r="F15" s="335"/>
      <c r="G15" s="336"/>
      <c r="H15" s="336"/>
      <c r="I15" s="336"/>
      <c r="J15" s="336"/>
      <c r="K15" s="336"/>
      <c r="L15" s="336"/>
      <c r="M15" s="336"/>
      <c r="N15" s="337"/>
      <c r="O15" s="31"/>
    </row>
    <row r="16" spans="1:16" ht="15.75" customHeight="1">
      <c r="A16" s="82"/>
      <c r="B16" s="83"/>
      <c r="C16" s="83"/>
      <c r="D16" s="83"/>
      <c r="E16" s="83"/>
      <c r="F16" s="83"/>
      <c r="G16" s="83"/>
      <c r="H16" s="83"/>
      <c r="I16" s="83"/>
      <c r="J16" s="83"/>
      <c r="K16" s="83"/>
      <c r="L16" s="83"/>
      <c r="M16" s="83"/>
      <c r="N16" s="83"/>
    </row>
  </sheetData>
  <mergeCells count="7">
    <mergeCell ref="C14:F14"/>
    <mergeCell ref="B2:J2"/>
    <mergeCell ref="C5:F5"/>
    <mergeCell ref="C6:F6"/>
    <mergeCell ref="C8:F8"/>
    <mergeCell ref="C9:F9"/>
    <mergeCell ref="C13:F13"/>
  </mergeCells>
  <dataValidations count="1">
    <dataValidation type="whole" allowBlank="1" showInputMessage="1" showErrorMessage="1" sqref="C15">
      <formula1>0</formula1>
      <formula2>100000000000000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workbookViewId="0">
      <selection sqref="A1:XFD1048576"/>
    </sheetView>
  </sheetViews>
  <sheetFormatPr defaultColWidth="0" defaultRowHeight="14.5" zeroHeight="1"/>
  <cols>
    <col min="1" max="1" width="2.453125" style="28" customWidth="1"/>
    <col min="2" max="2" width="8" style="32" customWidth="1"/>
    <col min="3" max="3" width="41.54296875" style="32" customWidth="1"/>
    <col min="4" max="4" width="35" style="32" bestFit="1" customWidth="1"/>
    <col min="5" max="5" width="54.7265625" style="32" customWidth="1"/>
    <col min="6" max="6" width="35" style="32" bestFit="1" customWidth="1"/>
    <col min="7" max="7" width="47.7265625" style="32" customWidth="1"/>
    <col min="8" max="8" width="46.7265625" style="32" customWidth="1"/>
    <col min="9" max="9" width="20.26953125" style="32" customWidth="1"/>
    <col min="10" max="10" width="100" style="32" customWidth="1"/>
    <col min="11" max="11" width="69" style="32" customWidth="1"/>
    <col min="12" max="12" width="16.7265625" style="32" customWidth="1"/>
    <col min="13" max="13" width="76.7265625" style="32" customWidth="1"/>
    <col min="14" max="14" width="58.26953125" style="32" customWidth="1"/>
    <col min="15" max="15" width="19" style="32" customWidth="1"/>
    <col min="16" max="18" width="0" style="32" hidden="1" customWidth="1"/>
    <col min="19" max="16384" width="9.26953125" style="32" hidden="1"/>
  </cols>
  <sheetData>
    <row r="1" spans="1:16" s="28" customFormat="1" ht="15" thickBot="1">
      <c r="A1" s="26"/>
      <c r="B1" s="26"/>
      <c r="C1" s="26"/>
      <c r="D1" s="26"/>
      <c r="E1" s="26"/>
      <c r="F1" s="26"/>
      <c r="G1" s="26"/>
      <c r="H1" s="26"/>
      <c r="I1" s="26"/>
      <c r="J1" s="26"/>
      <c r="K1" s="26"/>
      <c r="L1" s="26"/>
      <c r="M1" s="26"/>
      <c r="N1" s="26"/>
      <c r="O1" s="27"/>
      <c r="P1" s="27"/>
    </row>
    <row r="2" spans="1:16" ht="18.5">
      <c r="A2" s="26"/>
      <c r="B2" s="501" t="s">
        <v>15</v>
      </c>
      <c r="C2" s="502"/>
      <c r="D2" s="502"/>
      <c r="E2" s="502"/>
      <c r="F2" s="502"/>
      <c r="G2" s="502"/>
      <c r="H2" s="502"/>
      <c r="I2" s="502"/>
      <c r="J2" s="502"/>
      <c r="K2" s="29"/>
      <c r="L2" s="29"/>
      <c r="M2" s="29"/>
      <c r="N2" s="30"/>
      <c r="O2" s="31"/>
      <c r="P2" s="31"/>
    </row>
    <row r="3" spans="1:16" ht="18.5">
      <c r="A3" s="26"/>
      <c r="B3" s="338" t="s">
        <v>386</v>
      </c>
      <c r="C3" s="339" t="s">
        <v>387</v>
      </c>
      <c r="D3" s="339"/>
      <c r="E3" s="339"/>
      <c r="F3" s="339"/>
      <c r="G3" s="339"/>
      <c r="H3" s="339"/>
      <c r="I3" s="339"/>
      <c r="J3" s="339"/>
      <c r="K3" s="339"/>
      <c r="L3" s="339"/>
      <c r="M3" s="339"/>
      <c r="N3" s="340"/>
      <c r="O3" s="31"/>
    </row>
    <row r="4" spans="1:16" ht="25.5" customHeight="1">
      <c r="A4" s="26"/>
      <c r="B4" s="47" t="s">
        <v>388</v>
      </c>
      <c r="C4" s="48" t="s">
        <v>389</v>
      </c>
      <c r="D4" s="39"/>
      <c r="E4" s="3"/>
      <c r="F4" s="3"/>
      <c r="G4" s="3"/>
      <c r="H4" s="3"/>
      <c r="I4" s="3"/>
      <c r="J4" s="3"/>
      <c r="K4" s="3"/>
      <c r="L4" s="3"/>
      <c r="M4" s="3"/>
      <c r="N4" s="40"/>
      <c r="O4" s="31"/>
    </row>
    <row r="5" spans="1:16" ht="15" thickBot="1">
      <c r="A5" s="26"/>
      <c r="B5" s="47"/>
      <c r="C5" s="42" t="s">
        <v>390</v>
      </c>
      <c r="D5" s="341"/>
      <c r="E5" s="3"/>
      <c r="F5" s="3"/>
      <c r="G5" s="3"/>
      <c r="H5" s="3"/>
      <c r="I5" s="3"/>
      <c r="J5" s="3"/>
      <c r="K5" s="3"/>
      <c r="L5" s="3"/>
      <c r="M5" s="3"/>
      <c r="N5" s="40"/>
      <c r="O5" s="31"/>
    </row>
    <row r="6" spans="1:16" ht="15" thickBot="1">
      <c r="A6" s="26"/>
      <c r="B6" s="44"/>
      <c r="C6" s="507" t="s">
        <v>391</v>
      </c>
      <c r="D6" s="508"/>
      <c r="E6" s="508"/>
      <c r="F6" s="509"/>
      <c r="G6" s="3"/>
      <c r="H6" s="3"/>
      <c r="I6" s="3"/>
      <c r="J6" s="3"/>
      <c r="K6" s="3"/>
      <c r="L6" s="3"/>
      <c r="M6" s="3"/>
      <c r="N6" s="40"/>
      <c r="O6" s="31"/>
    </row>
    <row r="7" spans="1:16" ht="25.5" customHeight="1">
      <c r="A7" s="26"/>
      <c r="B7" s="47" t="s">
        <v>392</v>
      </c>
      <c r="C7" s="48" t="s">
        <v>393</v>
      </c>
      <c r="D7" s="39"/>
      <c r="E7" s="3"/>
      <c r="F7" s="3"/>
      <c r="G7" s="3"/>
      <c r="H7" s="3"/>
      <c r="I7" s="3"/>
      <c r="J7" s="3"/>
      <c r="K7" s="3"/>
      <c r="L7" s="3"/>
      <c r="M7" s="3"/>
      <c r="N7" s="40"/>
      <c r="O7" s="31"/>
    </row>
    <row r="8" spans="1:16" ht="15" thickBot="1">
      <c r="A8" s="26"/>
      <c r="B8" s="47"/>
      <c r="C8" s="42" t="s">
        <v>394</v>
      </c>
      <c r="D8" s="341"/>
      <c r="E8" s="3"/>
      <c r="F8" s="3"/>
      <c r="G8" s="3"/>
      <c r="H8" s="3"/>
      <c r="I8" s="3"/>
      <c r="J8" s="3"/>
      <c r="K8" s="3"/>
      <c r="L8" s="3"/>
      <c r="M8" s="3"/>
      <c r="N8" s="40"/>
      <c r="O8" s="31"/>
    </row>
    <row r="9" spans="1:16" ht="15" thickBot="1">
      <c r="A9" s="26"/>
      <c r="B9" s="44"/>
      <c r="C9" s="507" t="s">
        <v>395</v>
      </c>
      <c r="D9" s="508"/>
      <c r="E9" s="508"/>
      <c r="F9" s="509"/>
      <c r="G9" s="3"/>
      <c r="H9" s="3"/>
      <c r="I9" s="3"/>
      <c r="J9" s="3"/>
      <c r="K9" s="3"/>
      <c r="L9" s="3"/>
      <c r="M9" s="3"/>
      <c r="N9" s="40"/>
      <c r="O9" s="31"/>
    </row>
    <row r="10" spans="1:16" ht="26.25" customHeight="1">
      <c r="A10" s="26"/>
      <c r="B10" s="47" t="s">
        <v>396</v>
      </c>
      <c r="C10" s="38" t="s">
        <v>397</v>
      </c>
      <c r="D10" s="39"/>
      <c r="E10" s="3"/>
      <c r="F10" s="3"/>
      <c r="G10" s="3"/>
      <c r="H10" s="3"/>
      <c r="I10" s="3"/>
      <c r="J10" s="3"/>
      <c r="K10" s="3"/>
      <c r="L10" s="3"/>
      <c r="M10" s="3"/>
      <c r="N10" s="40"/>
      <c r="O10" s="31"/>
    </row>
    <row r="11" spans="1:16" ht="15" thickBot="1">
      <c r="A11" s="26"/>
      <c r="B11" s="44"/>
      <c r="C11" s="342" t="s">
        <v>398</v>
      </c>
      <c r="D11" s="343"/>
      <c r="E11" s="3"/>
      <c r="F11" s="3"/>
      <c r="G11" s="3"/>
      <c r="H11" s="3"/>
      <c r="I11" s="3"/>
      <c r="J11" s="3"/>
      <c r="K11" s="3"/>
      <c r="L11" s="3"/>
      <c r="M11" s="3"/>
      <c r="N11" s="40"/>
      <c r="O11" s="31"/>
    </row>
    <row r="12" spans="1:16" ht="15" thickBot="1">
      <c r="A12" s="26"/>
      <c r="B12" s="44"/>
      <c r="C12" s="507" t="s">
        <v>399</v>
      </c>
      <c r="D12" s="508"/>
      <c r="E12" s="508"/>
      <c r="F12" s="509"/>
      <c r="G12" s="3"/>
      <c r="H12" s="3"/>
      <c r="I12" s="3"/>
      <c r="J12" s="3"/>
      <c r="K12" s="3"/>
      <c r="L12" s="3"/>
      <c r="M12" s="3"/>
      <c r="N12" s="40"/>
      <c r="O12" s="31"/>
    </row>
    <row r="13" spans="1:16" ht="30.75" customHeight="1">
      <c r="A13" s="26"/>
      <c r="B13" s="44" t="s">
        <v>400</v>
      </c>
      <c r="C13" s="344" t="s">
        <v>401</v>
      </c>
      <c r="D13" s="3"/>
      <c r="E13" s="3"/>
      <c r="F13" s="3"/>
      <c r="G13" s="3"/>
      <c r="H13" s="3"/>
      <c r="I13" s="3"/>
      <c r="J13" s="3"/>
      <c r="K13" s="3"/>
      <c r="L13" s="3"/>
      <c r="M13" s="3"/>
      <c r="N13" s="40"/>
      <c r="O13" s="31"/>
    </row>
    <row r="14" spans="1:16" ht="15" thickBot="1">
      <c r="A14" s="26"/>
      <c r="B14" s="44"/>
      <c r="C14" s="345" t="s">
        <v>402</v>
      </c>
      <c r="D14" s="346"/>
      <c r="E14" s="346"/>
      <c r="F14" s="346"/>
      <c r="G14" s="347"/>
      <c r="H14" s="347"/>
      <c r="I14" s="347"/>
      <c r="J14" s="347"/>
      <c r="K14" s="347"/>
      <c r="L14" s="3"/>
      <c r="M14" s="3"/>
      <c r="N14" s="40"/>
      <c r="O14" s="31"/>
    </row>
    <row r="15" spans="1:16" ht="15" thickBot="1">
      <c r="A15" s="26"/>
      <c r="B15" s="44"/>
      <c r="C15" s="507" t="s">
        <v>403</v>
      </c>
      <c r="D15" s="508"/>
      <c r="E15" s="508"/>
      <c r="F15" s="509"/>
      <c r="G15" s="347"/>
      <c r="H15" s="347"/>
      <c r="I15" s="347"/>
      <c r="J15" s="347"/>
      <c r="K15" s="347"/>
      <c r="L15" s="3"/>
      <c r="M15" s="3"/>
      <c r="N15" s="40"/>
      <c r="O15" s="31"/>
    </row>
    <row r="16" spans="1:16" ht="24" customHeight="1">
      <c r="A16" s="26"/>
      <c r="B16" s="47" t="s">
        <v>404</v>
      </c>
      <c r="C16" s="71" t="s">
        <v>405</v>
      </c>
      <c r="D16" s="39"/>
      <c r="E16" s="3"/>
      <c r="F16" s="3"/>
      <c r="G16" s="3"/>
      <c r="H16" s="3"/>
      <c r="I16" s="3"/>
      <c r="J16" s="3"/>
      <c r="K16" s="3"/>
      <c r="L16" s="3"/>
      <c r="M16" s="3"/>
      <c r="N16" s="40"/>
      <c r="O16" s="31"/>
    </row>
    <row r="17" spans="1:15" ht="15" thickBot="1">
      <c r="A17" s="26"/>
      <c r="B17" s="47"/>
      <c r="C17" s="585" t="s">
        <v>406</v>
      </c>
      <c r="D17" s="586"/>
      <c r="E17" s="586"/>
      <c r="F17" s="586"/>
      <c r="G17" s="3"/>
      <c r="H17" s="3"/>
      <c r="I17" s="3"/>
      <c r="J17" s="3"/>
      <c r="K17" s="3"/>
      <c r="L17" s="3"/>
      <c r="M17" s="3"/>
      <c r="N17" s="40"/>
      <c r="O17" s="31"/>
    </row>
    <row r="18" spans="1:15">
      <c r="A18" s="26"/>
      <c r="B18" s="44"/>
      <c r="C18" s="348" t="s">
        <v>407</v>
      </c>
      <c r="D18" s="349" t="s">
        <v>408</v>
      </c>
      <c r="E18" s="3"/>
      <c r="F18" s="3"/>
      <c r="G18" s="3"/>
      <c r="H18" s="3"/>
      <c r="I18" s="3"/>
      <c r="J18" s="3"/>
      <c r="K18" s="3"/>
      <c r="L18" s="3"/>
      <c r="M18" s="3"/>
      <c r="N18" s="40"/>
      <c r="O18" s="31"/>
    </row>
    <row r="19" spans="1:15">
      <c r="A19" s="26"/>
      <c r="B19" s="44"/>
      <c r="C19" s="350" t="s">
        <v>409</v>
      </c>
      <c r="D19" s="61" t="s">
        <v>410</v>
      </c>
      <c r="E19" s="3"/>
      <c r="F19" s="3"/>
      <c r="G19" s="3"/>
      <c r="H19" s="3"/>
      <c r="I19" s="3"/>
      <c r="J19" s="3"/>
      <c r="K19" s="3"/>
      <c r="L19" s="3"/>
      <c r="M19" s="3"/>
      <c r="N19" s="40"/>
      <c r="O19" s="31"/>
    </row>
    <row r="20" spans="1:15" ht="15" thickBot="1">
      <c r="A20" s="26"/>
      <c r="B20" s="47"/>
      <c r="C20" s="278" t="s">
        <v>411</v>
      </c>
      <c r="D20" s="351">
        <v>44895</v>
      </c>
      <c r="E20" s="3"/>
      <c r="F20" s="3"/>
      <c r="G20" s="3"/>
      <c r="H20" s="3"/>
      <c r="I20" s="3"/>
      <c r="J20" s="3"/>
      <c r="K20" s="3"/>
      <c r="L20" s="3"/>
      <c r="M20" s="3"/>
      <c r="N20" s="40"/>
      <c r="O20" s="31"/>
    </row>
    <row r="21" spans="1:15" ht="15" thickBot="1">
      <c r="A21" s="26"/>
      <c r="B21" s="352"/>
      <c r="C21" s="80"/>
      <c r="D21" s="80"/>
      <c r="E21" s="80"/>
      <c r="F21" s="80"/>
      <c r="G21" s="80"/>
      <c r="H21" s="80"/>
      <c r="I21" s="80"/>
      <c r="J21" s="80"/>
      <c r="K21" s="80"/>
      <c r="L21" s="80"/>
      <c r="M21" s="80"/>
      <c r="N21" s="81"/>
      <c r="O21" s="31"/>
    </row>
    <row r="22" spans="1:15" ht="15.75" customHeight="1">
      <c r="A22" s="82"/>
      <c r="B22" s="83"/>
      <c r="C22" s="83"/>
      <c r="D22" s="83"/>
      <c r="E22" s="83"/>
      <c r="F22" s="83"/>
      <c r="G22" s="83"/>
      <c r="H22" s="83"/>
      <c r="I22" s="83"/>
      <c r="J22" s="83"/>
      <c r="K22" s="83"/>
      <c r="L22" s="83"/>
      <c r="M22" s="83"/>
      <c r="N22" s="83"/>
    </row>
  </sheetData>
  <mergeCells count="6">
    <mergeCell ref="C17:F17"/>
    <mergeCell ref="B2:J2"/>
    <mergeCell ref="C6:F6"/>
    <mergeCell ref="C9:F9"/>
    <mergeCell ref="C12:F12"/>
    <mergeCell ref="C15:F15"/>
  </mergeCells>
  <dataValidations count="1">
    <dataValidation type="date" allowBlank="1" showInputMessage="1" showErrorMessage="1" errorTitle="Invalid Data" error="Please enter a valid date in the format dd/mm/yyyy or dd/mm/yy." sqref="D20">
      <formula1>1</formula1>
      <formula2>73051</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0"/>
  <sheetViews>
    <sheetView topLeftCell="A42" workbookViewId="0">
      <selection activeCell="C10" sqref="C10"/>
    </sheetView>
  </sheetViews>
  <sheetFormatPr defaultColWidth="0" defaultRowHeight="14.5" zeroHeight="1"/>
  <cols>
    <col min="1" max="1" width="3" customWidth="1"/>
    <col min="2" max="2" width="5.26953125" style="353" customWidth="1"/>
    <col min="3" max="3" width="36.453125" style="353" customWidth="1"/>
    <col min="4" max="4" width="40" style="353" customWidth="1"/>
    <col min="5" max="5" width="37.7265625" style="353" customWidth="1"/>
    <col min="6" max="6" width="21.54296875" style="353" customWidth="1"/>
    <col min="7" max="7" width="36.26953125" style="353" customWidth="1"/>
    <col min="8" max="8" width="17.7265625" style="353" customWidth="1"/>
    <col min="9" max="9" width="38.453125" style="353" customWidth="1"/>
    <col min="10" max="10" width="20.453125" style="353" customWidth="1"/>
    <col min="11" max="11" width="37.26953125" style="26" customWidth="1"/>
    <col min="12" max="12" width="17.7265625" style="26" customWidth="1"/>
    <col min="13" max="13" width="48.7265625" style="26" customWidth="1"/>
    <col min="14" max="14" width="45.26953125" style="26" customWidth="1"/>
    <col min="15" max="15" width="78.26953125" style="26" customWidth="1"/>
    <col min="16" max="16" width="41.54296875" style="26" customWidth="1"/>
    <col min="17" max="17" width="34.7265625" style="26" customWidth="1"/>
    <col min="18" max="18" width="63.7265625" style="26" customWidth="1"/>
    <col min="19" max="19" width="37.453125" style="26" customWidth="1"/>
    <col min="20" max="20" width="28.7265625" style="26" customWidth="1"/>
    <col min="21" max="21" width="27.26953125" style="26" customWidth="1"/>
    <col min="22" max="22" width="33.26953125" style="26" customWidth="1"/>
    <col min="23" max="23" width="30" style="353" customWidth="1"/>
    <col min="24" max="25" width="9.26953125" style="353" customWidth="1"/>
    <col min="26" max="26" width="0" style="353" hidden="1" customWidth="1"/>
    <col min="27" max="16384" width="9.26953125" style="353" hidden="1"/>
  </cols>
  <sheetData>
    <row r="1" spans="1:26">
      <c r="C1" s="354"/>
    </row>
    <row r="2" spans="1:26" ht="15" customHeight="1">
      <c r="A2" s="294"/>
      <c r="B2" s="355"/>
      <c r="C2" s="356"/>
      <c r="D2" s="356"/>
      <c r="E2" s="356"/>
      <c r="F2" s="356"/>
      <c r="G2" s="356"/>
      <c r="H2" s="356"/>
      <c r="I2" s="356"/>
      <c r="J2" s="356"/>
      <c r="K2" s="356"/>
      <c r="L2" s="356"/>
      <c r="M2" s="356"/>
      <c r="N2" s="356"/>
      <c r="O2" s="356"/>
      <c r="P2" s="356"/>
      <c r="Q2" s="356"/>
      <c r="R2" s="356"/>
      <c r="S2" s="356"/>
      <c r="T2" s="356"/>
      <c r="U2" s="356"/>
      <c r="V2" s="356"/>
      <c r="W2" s="356"/>
      <c r="X2" s="357"/>
    </row>
    <row r="3" spans="1:26" s="363" customFormat="1" ht="15" customHeight="1">
      <c r="A3" s="358"/>
      <c r="B3" s="359" t="s">
        <v>412</v>
      </c>
      <c r="C3" s="360"/>
      <c r="D3" s="360"/>
      <c r="E3" s="360"/>
      <c r="F3" s="360"/>
      <c r="G3" s="360"/>
      <c r="H3" s="360"/>
      <c r="I3" s="360"/>
      <c r="J3" s="360"/>
      <c r="K3" s="360"/>
      <c r="L3" s="360"/>
      <c r="M3" s="360"/>
      <c r="N3" s="360"/>
      <c r="O3" s="360"/>
      <c r="P3" s="360"/>
      <c r="Q3" s="360"/>
      <c r="R3" s="360"/>
      <c r="S3" s="360"/>
      <c r="T3" s="360"/>
      <c r="U3" s="360"/>
      <c r="V3" s="360"/>
      <c r="W3" s="360"/>
      <c r="X3" s="361"/>
      <c r="Y3" s="362"/>
    </row>
    <row r="4" spans="1:26" s="363" customFormat="1" ht="15.75" customHeight="1">
      <c r="A4" s="358"/>
      <c r="B4" s="364"/>
      <c r="C4" s="365"/>
      <c r="D4" s="365"/>
      <c r="E4" s="365"/>
      <c r="F4" s="365"/>
      <c r="G4" s="365"/>
      <c r="H4" s="365"/>
      <c r="I4" s="365"/>
      <c r="J4" s="365"/>
      <c r="K4" s="365"/>
      <c r="L4" s="365"/>
      <c r="M4" s="365"/>
      <c r="N4" s="365"/>
      <c r="O4" s="365"/>
      <c r="P4" s="365"/>
      <c r="Q4" s="365"/>
      <c r="R4" s="365"/>
      <c r="S4" s="365"/>
      <c r="T4" s="365"/>
      <c r="U4" s="365"/>
      <c r="V4" s="365"/>
      <c r="W4" s="365"/>
      <c r="X4" s="366"/>
      <c r="Y4" s="362"/>
    </row>
    <row r="5" spans="1:26" s="363" customFormat="1" ht="18.5">
      <c r="A5" s="358"/>
      <c r="B5" s="367"/>
      <c r="C5" s="368"/>
      <c r="D5" s="368"/>
      <c r="E5" s="368"/>
      <c r="F5" s="368"/>
      <c r="G5" s="368"/>
      <c r="H5" s="368"/>
      <c r="I5" s="368"/>
      <c r="J5" s="368"/>
      <c r="K5" s="369"/>
      <c r="L5" s="369"/>
      <c r="M5" s="369"/>
      <c r="N5" s="369"/>
      <c r="O5" s="369"/>
      <c r="P5" s="26"/>
      <c r="Q5" s="26"/>
      <c r="R5" s="26"/>
      <c r="S5" s="26"/>
      <c r="T5" s="26"/>
      <c r="U5" s="26"/>
      <c r="V5" s="26"/>
      <c r="W5" s="370"/>
      <c r="X5" s="371"/>
    </row>
    <row r="6" spans="1:26" s="363" customFormat="1" ht="18.5">
      <c r="A6" s="358"/>
      <c r="B6" s="372"/>
      <c r="C6" s="373" t="s">
        <v>413</v>
      </c>
      <c r="D6" s="373"/>
      <c r="E6" s="373"/>
      <c r="F6" s="373"/>
      <c r="G6" s="373"/>
      <c r="H6" s="373"/>
      <c r="I6" s="373"/>
      <c r="J6" s="373"/>
      <c r="K6" s="373"/>
      <c r="L6" s="373"/>
      <c r="M6" s="373"/>
      <c r="N6" s="373"/>
      <c r="O6" s="373"/>
      <c r="P6" s="373"/>
      <c r="Q6" s="373"/>
      <c r="R6" s="373"/>
      <c r="S6" s="373"/>
      <c r="T6" s="373"/>
      <c r="U6" s="373"/>
      <c r="V6" s="373"/>
      <c r="W6" s="373"/>
      <c r="X6" s="374"/>
      <c r="Y6" s="362"/>
    </row>
    <row r="7" spans="1:26" s="379" customFormat="1">
      <c r="A7" s="353"/>
      <c r="B7" s="375"/>
      <c r="C7" s="376"/>
      <c r="D7" s="377"/>
      <c r="E7" s="377"/>
      <c r="F7" s="377"/>
      <c r="G7" s="377"/>
      <c r="H7" s="377"/>
      <c r="I7" s="377"/>
      <c r="J7" s="377"/>
      <c r="K7" s="377"/>
      <c r="L7" s="377"/>
      <c r="M7" s="377"/>
      <c r="N7" s="377"/>
      <c r="O7" s="377"/>
      <c r="P7" s="377"/>
      <c r="Q7" s="377"/>
      <c r="R7" s="377"/>
      <c r="S7" s="377"/>
      <c r="T7" s="377"/>
      <c r="U7" s="377"/>
      <c r="V7" s="377"/>
      <c r="W7" s="377"/>
      <c r="X7" s="378"/>
      <c r="Y7" s="353"/>
      <c r="Z7" s="353"/>
    </row>
    <row r="8" spans="1:26" s="363" customFormat="1">
      <c r="A8" s="380"/>
      <c r="B8" s="381"/>
      <c r="C8" s="382" t="s">
        <v>414</v>
      </c>
      <c r="D8" s="2"/>
      <c r="E8" s="2"/>
      <c r="F8" s="2"/>
      <c r="G8" s="2"/>
      <c r="H8" s="2"/>
      <c r="I8" s="2"/>
      <c r="J8" s="2"/>
      <c r="K8" s="2"/>
      <c r="L8" s="2"/>
      <c r="M8" s="2"/>
      <c r="N8" s="2"/>
      <c r="O8" s="2"/>
      <c r="P8" s="377"/>
      <c r="Q8" s="377"/>
      <c r="R8" s="377"/>
      <c r="S8" s="377"/>
      <c r="T8" s="377"/>
      <c r="U8" s="377"/>
      <c r="V8" s="377"/>
      <c r="W8" s="377"/>
      <c r="X8" s="378"/>
      <c r="Y8" s="362"/>
    </row>
    <row r="9" spans="1:26" s="363" customFormat="1" ht="17.25" customHeight="1">
      <c r="A9" s="380"/>
      <c r="B9" s="381"/>
      <c r="C9" s="383" t="s">
        <v>415</v>
      </c>
      <c r="D9" s="2"/>
      <c r="E9" s="2"/>
      <c r="F9" s="2"/>
      <c r="G9" s="2"/>
      <c r="H9" s="2"/>
      <c r="I9" s="2"/>
      <c r="J9" s="2"/>
      <c r="K9" s="2"/>
      <c r="L9" s="2"/>
      <c r="M9" s="2"/>
      <c r="N9" s="2"/>
      <c r="O9" s="2"/>
      <c r="P9" s="377"/>
      <c r="Q9" s="377"/>
      <c r="R9" s="377"/>
      <c r="S9" s="377"/>
      <c r="T9" s="377"/>
      <c r="U9" s="377"/>
      <c r="V9" s="377"/>
      <c r="W9" s="377"/>
      <c r="X9" s="378"/>
      <c r="Y9" s="362"/>
    </row>
    <row r="10" spans="1:26" s="363" customFormat="1">
      <c r="A10" s="380"/>
      <c r="B10" s="381"/>
      <c r="C10" s="384" t="s">
        <v>416</v>
      </c>
      <c r="D10" s="2"/>
      <c r="E10" s="2"/>
      <c r="F10" s="2"/>
      <c r="G10" s="2"/>
      <c r="H10" s="2"/>
      <c r="I10" s="2"/>
      <c r="J10" s="2"/>
      <c r="K10" s="2"/>
      <c r="L10" s="2"/>
      <c r="M10" s="2"/>
      <c r="N10" s="2"/>
      <c r="O10" s="2"/>
      <c r="P10" s="377"/>
      <c r="Q10" s="377"/>
      <c r="R10" s="377"/>
      <c r="S10" s="377"/>
      <c r="T10" s="377"/>
      <c r="U10" s="377"/>
      <c r="V10" s="377"/>
      <c r="W10" s="377"/>
      <c r="X10" s="378"/>
      <c r="Y10" s="362"/>
    </row>
    <row r="11" spans="1:26" s="363" customFormat="1" ht="18" customHeight="1">
      <c r="A11" s="380"/>
      <c r="B11" s="381"/>
      <c r="C11" s="385" t="s">
        <v>417</v>
      </c>
      <c r="D11" s="386"/>
      <c r="E11" s="386"/>
      <c r="F11" s="386"/>
      <c r="G11" s="386"/>
      <c r="H11" s="386"/>
      <c r="I11" s="386"/>
      <c r="J11" s="386"/>
      <c r="K11" s="386"/>
      <c r="L11" s="386"/>
      <c r="M11" s="386"/>
      <c r="N11" s="386"/>
      <c r="O11" s="386"/>
      <c r="P11" s="377"/>
      <c r="Q11" s="377"/>
      <c r="R11" s="377"/>
      <c r="S11" s="377"/>
      <c r="T11" s="377"/>
      <c r="U11" s="377"/>
      <c r="V11" s="377"/>
      <c r="W11" s="377"/>
      <c r="X11" s="378"/>
      <c r="Y11" s="362"/>
    </row>
    <row r="12" spans="1:26" s="363" customFormat="1" ht="18" customHeight="1">
      <c r="A12" s="380"/>
      <c r="B12" s="381"/>
      <c r="C12" s="385" t="s">
        <v>418</v>
      </c>
      <c r="D12" s="386"/>
      <c r="E12" s="386"/>
      <c r="F12" s="386"/>
      <c r="G12" s="386"/>
      <c r="H12" s="386"/>
      <c r="I12" s="386"/>
      <c r="J12" s="386"/>
      <c r="K12" s="386"/>
      <c r="L12" s="386"/>
      <c r="M12" s="386"/>
      <c r="N12" s="386"/>
      <c r="O12" s="386"/>
      <c r="P12" s="377"/>
      <c r="Q12" s="377"/>
      <c r="R12" s="377"/>
      <c r="S12" s="377"/>
      <c r="T12" s="377"/>
      <c r="U12" s="377"/>
      <c r="V12" s="377"/>
      <c r="W12" s="377"/>
      <c r="X12" s="378"/>
      <c r="Y12" s="362"/>
    </row>
    <row r="13" spans="1:26" s="363" customFormat="1" ht="7.5" customHeight="1">
      <c r="A13" s="380"/>
      <c r="B13" s="381"/>
      <c r="C13" s="385"/>
      <c r="D13" s="386"/>
      <c r="E13" s="386"/>
      <c r="F13" s="386"/>
      <c r="G13" s="386"/>
      <c r="H13" s="386"/>
      <c r="I13" s="386"/>
      <c r="J13" s="386"/>
      <c r="K13" s="386"/>
      <c r="L13" s="386"/>
      <c r="M13" s="386"/>
      <c r="N13" s="386"/>
      <c r="O13" s="386"/>
      <c r="P13" s="377"/>
      <c r="Q13" s="377"/>
      <c r="R13" s="377"/>
      <c r="S13" s="377"/>
      <c r="T13" s="377"/>
      <c r="U13" s="377"/>
      <c r="V13" s="377"/>
      <c r="W13" s="377"/>
      <c r="X13" s="378"/>
      <c r="Y13" s="362"/>
    </row>
    <row r="14" spans="1:26" s="363" customFormat="1">
      <c r="A14" s="380"/>
      <c r="B14" s="381"/>
      <c r="C14" s="387" t="s">
        <v>419</v>
      </c>
      <c r="D14" s="386"/>
      <c r="E14" s="386"/>
      <c r="F14" s="386"/>
      <c r="G14" s="386"/>
      <c r="H14" s="386"/>
      <c r="I14" s="386"/>
      <c r="J14" s="386"/>
      <c r="K14" s="386"/>
      <c r="L14" s="386"/>
      <c r="M14" s="386"/>
      <c r="N14" s="386"/>
      <c r="O14" s="386"/>
      <c r="P14" s="377"/>
      <c r="Q14" s="377"/>
      <c r="R14" s="377"/>
      <c r="S14" s="377"/>
      <c r="T14" s="377"/>
      <c r="U14" s="377"/>
      <c r="V14" s="377"/>
      <c r="W14" s="377"/>
      <c r="X14" s="378"/>
      <c r="Y14" s="362"/>
    </row>
    <row r="15" spans="1:26" s="363" customFormat="1" ht="9.75" customHeight="1" thickBot="1">
      <c r="A15" s="380"/>
      <c r="B15" s="381"/>
      <c r="C15" s="387"/>
      <c r="D15" s="386"/>
      <c r="E15" s="386"/>
      <c r="F15" s="386"/>
      <c r="G15" s="386"/>
      <c r="H15" s="386"/>
      <c r="I15" s="386"/>
      <c r="J15" s="386"/>
      <c r="K15" s="386"/>
      <c r="L15" s="386"/>
      <c r="M15" s="386"/>
      <c r="N15" s="386"/>
      <c r="O15" s="386"/>
      <c r="P15" s="377"/>
      <c r="Q15" s="377"/>
      <c r="R15" s="377"/>
      <c r="S15" s="377"/>
      <c r="T15" s="377"/>
      <c r="U15" s="377"/>
      <c r="V15" s="377"/>
      <c r="W15" s="377"/>
      <c r="X15" s="378"/>
      <c r="Y15" s="362"/>
    </row>
    <row r="16" spans="1:26" s="363" customFormat="1" ht="44.25" customHeight="1" thickBot="1">
      <c r="A16" s="380"/>
      <c r="B16" s="381"/>
      <c r="C16" s="388" t="s">
        <v>420</v>
      </c>
      <c r="D16" s="389" t="s">
        <v>421</v>
      </c>
      <c r="E16" s="386"/>
      <c r="F16" s="386"/>
      <c r="G16" s="386"/>
      <c r="H16" s="386"/>
      <c r="I16" s="386"/>
      <c r="J16" s="386"/>
      <c r="K16" s="386"/>
      <c r="L16" s="386"/>
      <c r="M16" s="386"/>
      <c r="N16" s="386"/>
      <c r="O16" s="386"/>
      <c r="P16" s="377"/>
      <c r="Q16" s="377"/>
      <c r="R16" s="377"/>
      <c r="S16" s="377"/>
      <c r="T16" s="377"/>
      <c r="U16" s="377"/>
      <c r="V16" s="377"/>
      <c r="W16" s="377"/>
      <c r="X16" s="378"/>
      <c r="Y16" s="362"/>
    </row>
    <row r="17" spans="1:25" s="363" customFormat="1" ht="42" customHeight="1" thickBot="1">
      <c r="A17" s="380"/>
      <c r="B17" s="381"/>
      <c r="C17" s="390" t="s">
        <v>422</v>
      </c>
      <c r="D17" s="391" t="s">
        <v>423</v>
      </c>
      <c r="E17" s="386"/>
      <c r="F17" s="386"/>
      <c r="G17" s="386"/>
      <c r="H17" s="386"/>
      <c r="I17" s="386"/>
      <c r="J17" s="386"/>
      <c r="K17" s="386"/>
      <c r="L17" s="386"/>
      <c r="M17" s="386"/>
      <c r="N17" s="386"/>
      <c r="O17" s="386"/>
      <c r="P17" s="377"/>
      <c r="Q17" s="377"/>
      <c r="R17" s="377"/>
      <c r="S17" s="377"/>
      <c r="T17" s="377"/>
      <c r="U17" s="377"/>
      <c r="V17" s="377"/>
      <c r="W17" s="377"/>
      <c r="X17" s="378"/>
      <c r="Y17" s="362"/>
    </row>
    <row r="18" spans="1:25" s="363" customFormat="1" ht="35.25" customHeight="1" thickBot="1">
      <c r="A18" s="380"/>
      <c r="B18" s="392"/>
      <c r="C18" s="393" t="s">
        <v>424</v>
      </c>
      <c r="D18" s="393" t="s">
        <v>425</v>
      </c>
      <c r="E18" s="394">
        <v>2009</v>
      </c>
      <c r="F18" s="395">
        <f>E18+1</f>
        <v>2010</v>
      </c>
      <c r="G18" s="395">
        <f t="shared" ref="G18:P18" si="0">F18+1</f>
        <v>2011</v>
      </c>
      <c r="H18" s="395">
        <f t="shared" si="0"/>
        <v>2012</v>
      </c>
      <c r="I18" s="395">
        <f t="shared" si="0"/>
        <v>2013</v>
      </c>
      <c r="J18" s="395">
        <f t="shared" si="0"/>
        <v>2014</v>
      </c>
      <c r="K18" s="395">
        <f t="shared" si="0"/>
        <v>2015</v>
      </c>
      <c r="L18" s="395">
        <f t="shared" si="0"/>
        <v>2016</v>
      </c>
      <c r="M18" s="395">
        <f t="shared" si="0"/>
        <v>2017</v>
      </c>
      <c r="N18" s="395">
        <f t="shared" si="0"/>
        <v>2018</v>
      </c>
      <c r="O18" s="395">
        <f t="shared" si="0"/>
        <v>2019</v>
      </c>
      <c r="P18" s="395">
        <f t="shared" si="0"/>
        <v>2020</v>
      </c>
      <c r="Q18" s="395" t="s">
        <v>33</v>
      </c>
      <c r="R18" s="396" t="s">
        <v>35</v>
      </c>
      <c r="S18" s="377"/>
      <c r="T18" s="377"/>
      <c r="U18" s="377"/>
      <c r="V18" s="377"/>
      <c r="W18" s="377"/>
      <c r="X18" s="378"/>
      <c r="Y18" s="362"/>
    </row>
    <row r="19" spans="1:25" s="363" customFormat="1">
      <c r="A19" s="380"/>
      <c r="B19" s="397">
        <v>4</v>
      </c>
      <c r="C19" s="663" t="s">
        <v>426</v>
      </c>
      <c r="D19" s="398" t="s">
        <v>427</v>
      </c>
      <c r="E19" s="399" t="s">
        <v>428</v>
      </c>
      <c r="F19" s="400" t="s">
        <v>428</v>
      </c>
      <c r="G19" s="400" t="s">
        <v>428</v>
      </c>
      <c r="H19" s="400" t="s">
        <v>428</v>
      </c>
      <c r="I19" s="400" t="s">
        <v>428</v>
      </c>
      <c r="J19" s="400" t="s">
        <v>428</v>
      </c>
      <c r="K19" s="400" t="s">
        <v>428</v>
      </c>
      <c r="L19" s="400" t="s">
        <v>428</v>
      </c>
      <c r="M19" s="400" t="s">
        <v>428</v>
      </c>
      <c r="N19" s="400">
        <v>3210.1380043896374</v>
      </c>
      <c r="O19" s="400">
        <v>2883.2262274126783</v>
      </c>
      <c r="P19" s="400">
        <v>2910.5307355262539</v>
      </c>
      <c r="Q19" s="401" t="s">
        <v>429</v>
      </c>
      <c r="R19" s="402"/>
      <c r="S19" s="377"/>
      <c r="T19" s="377"/>
      <c r="U19" s="377"/>
      <c r="V19" s="377"/>
      <c r="W19" s="377"/>
      <c r="X19" s="378"/>
      <c r="Y19" s="362"/>
    </row>
    <row r="20" spans="1:25" s="363" customFormat="1">
      <c r="A20" s="380"/>
      <c r="B20" s="397">
        <v>1</v>
      </c>
      <c r="C20" s="664"/>
      <c r="D20" s="403" t="s">
        <v>430</v>
      </c>
      <c r="E20" s="63">
        <v>2033.7485224040897</v>
      </c>
      <c r="F20" s="404">
        <v>2436.6136778704799</v>
      </c>
      <c r="G20" s="404">
        <v>2036.823282106071</v>
      </c>
      <c r="H20" s="404">
        <v>2017.1944895809202</v>
      </c>
      <c r="I20" s="404">
        <v>1672.4652135688207</v>
      </c>
      <c r="J20" s="404">
        <v>1488.8031895953552</v>
      </c>
      <c r="K20" s="404">
        <v>1478.3562150764224</v>
      </c>
      <c r="L20" s="404">
        <v>1470.4264026367323</v>
      </c>
      <c r="M20" s="404">
        <v>1444.8969749759544</v>
      </c>
      <c r="N20" s="404">
        <v>1369.9116650043115</v>
      </c>
      <c r="O20" s="404">
        <v>1070.8646673963456</v>
      </c>
      <c r="P20" s="404">
        <v>1315.3305748916732</v>
      </c>
      <c r="Q20" s="405" t="s">
        <v>429</v>
      </c>
      <c r="R20" s="406"/>
      <c r="S20" s="377"/>
      <c r="T20" s="377"/>
      <c r="U20" s="377"/>
      <c r="V20" s="377"/>
      <c r="W20" s="377"/>
      <c r="X20" s="378"/>
      <c r="Y20" s="362"/>
    </row>
    <row r="21" spans="1:25" s="363" customFormat="1">
      <c r="A21" s="380"/>
      <c r="B21" s="397">
        <v>2</v>
      </c>
      <c r="C21" s="664"/>
      <c r="D21" s="403" t="s">
        <v>431</v>
      </c>
      <c r="E21" s="63">
        <v>879.72805168113905</v>
      </c>
      <c r="F21" s="404">
        <v>943.07419154314005</v>
      </c>
      <c r="G21" s="404">
        <v>828.51601239810998</v>
      </c>
      <c r="H21" s="404">
        <v>889.58168034846608</v>
      </c>
      <c r="I21" s="404">
        <v>862.55279540047309</v>
      </c>
      <c r="J21" s="404">
        <v>726.03220814341614</v>
      </c>
      <c r="K21" s="404">
        <v>726.2728551012068</v>
      </c>
      <c r="L21" s="404">
        <v>666.03666939550817</v>
      </c>
      <c r="M21" s="404">
        <v>642.1592383227337</v>
      </c>
      <c r="N21" s="404">
        <v>618.63781241866945</v>
      </c>
      <c r="O21" s="404">
        <v>612.34458722373847</v>
      </c>
      <c r="P21" s="404">
        <v>580.05828405598072</v>
      </c>
      <c r="Q21" s="405" t="s">
        <v>429</v>
      </c>
      <c r="R21" s="407"/>
      <c r="S21" s="377"/>
      <c r="T21" s="377"/>
      <c r="U21" s="377"/>
      <c r="V21" s="377"/>
      <c r="W21" s="377"/>
      <c r="X21" s="378"/>
      <c r="Y21" s="362"/>
    </row>
    <row r="22" spans="1:25" s="363" customFormat="1">
      <c r="A22" s="380"/>
      <c r="B22" s="397">
        <v>3</v>
      </c>
      <c r="C22" s="664"/>
      <c r="D22" s="403" t="s">
        <v>432</v>
      </c>
      <c r="E22" s="63">
        <v>705.15911424593219</v>
      </c>
      <c r="F22" s="404">
        <v>693.09698792799156</v>
      </c>
      <c r="G22" s="404">
        <v>675.79921614718467</v>
      </c>
      <c r="H22" s="404">
        <v>654.49398729943948</v>
      </c>
      <c r="I22" s="404">
        <v>646.7522935170208</v>
      </c>
      <c r="J22" s="404">
        <v>651.86693975154424</v>
      </c>
      <c r="K22" s="404">
        <v>655.48245095961556</v>
      </c>
      <c r="L22" s="404">
        <v>663.6237360319376</v>
      </c>
      <c r="M22" s="404">
        <v>674.75938915561051</v>
      </c>
      <c r="N22" s="404">
        <v>658.58958805755765</v>
      </c>
      <c r="O22" s="404">
        <v>644.38116376415201</v>
      </c>
      <c r="P22" s="404">
        <v>508.40886100099107</v>
      </c>
      <c r="Q22" s="405" t="s">
        <v>429</v>
      </c>
      <c r="R22" s="406"/>
      <c r="S22" s="377"/>
      <c r="T22" s="377"/>
      <c r="U22" s="377"/>
      <c r="V22" s="377"/>
      <c r="W22" s="377"/>
      <c r="X22" s="378"/>
      <c r="Y22" s="362"/>
    </row>
    <row r="23" spans="1:25" s="363" customFormat="1" ht="15" thickBot="1">
      <c r="A23" s="380"/>
      <c r="B23" s="397">
        <v>5</v>
      </c>
      <c r="C23" s="665"/>
      <c r="D23" s="408" t="s">
        <v>433</v>
      </c>
      <c r="E23" s="67" t="s">
        <v>428</v>
      </c>
      <c r="F23" s="409" t="s">
        <v>428</v>
      </c>
      <c r="G23" s="409" t="s">
        <v>428</v>
      </c>
      <c r="H23" s="409" t="s">
        <v>428</v>
      </c>
      <c r="I23" s="409" t="s">
        <v>428</v>
      </c>
      <c r="J23" s="409" t="s">
        <v>428</v>
      </c>
      <c r="K23" s="409" t="s">
        <v>428</v>
      </c>
      <c r="L23" s="409" t="s">
        <v>428</v>
      </c>
      <c r="M23" s="409" t="s">
        <v>428</v>
      </c>
      <c r="N23" s="409">
        <v>8.6314915016795393</v>
      </c>
      <c r="O23" s="409">
        <v>7.7184479384625302</v>
      </c>
      <c r="P23" s="409">
        <v>7.779463650405618</v>
      </c>
      <c r="Q23" s="410" t="s">
        <v>429</v>
      </c>
      <c r="R23" s="411"/>
      <c r="S23" s="377"/>
      <c r="T23" s="377"/>
      <c r="U23" s="377"/>
      <c r="V23" s="377"/>
      <c r="W23" s="377"/>
      <c r="X23" s="378"/>
      <c r="Y23" s="362"/>
    </row>
    <row r="24" spans="1:25" s="363" customFormat="1">
      <c r="A24" s="380"/>
      <c r="B24" s="392"/>
      <c r="C24" s="666" t="s">
        <v>434</v>
      </c>
      <c r="D24" s="412" t="s">
        <v>38</v>
      </c>
      <c r="E24" s="413"/>
      <c r="F24" s="414"/>
      <c r="G24" s="414"/>
      <c r="H24" s="414"/>
      <c r="I24" s="414"/>
      <c r="J24" s="414"/>
      <c r="K24" s="414"/>
      <c r="L24" s="414"/>
      <c r="M24" s="414"/>
      <c r="N24" s="414"/>
      <c r="O24" s="414"/>
      <c r="P24" s="414"/>
      <c r="Q24" s="415" t="s">
        <v>38</v>
      </c>
      <c r="R24" s="407"/>
      <c r="S24" s="377"/>
      <c r="T24" s="377"/>
      <c r="U24" s="377"/>
      <c r="V24" s="377"/>
      <c r="W24" s="377"/>
      <c r="X24" s="378"/>
      <c r="Y24" s="362"/>
    </row>
    <row r="25" spans="1:25" s="363" customFormat="1">
      <c r="A25" s="380"/>
      <c r="B25" s="392"/>
      <c r="C25" s="667"/>
      <c r="D25" s="412" t="s">
        <v>38</v>
      </c>
      <c r="E25" s="416"/>
      <c r="F25" s="417"/>
      <c r="G25" s="417"/>
      <c r="H25" s="417"/>
      <c r="I25" s="417"/>
      <c r="J25" s="417"/>
      <c r="K25" s="417"/>
      <c r="L25" s="417"/>
      <c r="M25" s="417"/>
      <c r="N25" s="417"/>
      <c r="O25" s="417"/>
      <c r="P25" s="417"/>
      <c r="Q25" s="418" t="s">
        <v>38</v>
      </c>
      <c r="R25" s="406"/>
      <c r="S25" s="377"/>
      <c r="T25" s="377"/>
      <c r="U25" s="377"/>
      <c r="V25" s="377"/>
      <c r="W25" s="377"/>
      <c r="X25" s="378"/>
      <c r="Y25" s="362"/>
    </row>
    <row r="26" spans="1:25" s="363" customFormat="1">
      <c r="A26" s="380"/>
      <c r="B26" s="392"/>
      <c r="C26" s="667"/>
      <c r="D26" s="412" t="s">
        <v>38</v>
      </c>
      <c r="E26" s="413"/>
      <c r="F26" s="414"/>
      <c r="G26" s="414"/>
      <c r="H26" s="414"/>
      <c r="I26" s="414"/>
      <c r="J26" s="414"/>
      <c r="K26" s="414"/>
      <c r="L26" s="414"/>
      <c r="M26" s="414"/>
      <c r="N26" s="414"/>
      <c r="O26" s="414"/>
      <c r="P26" s="414"/>
      <c r="Q26" s="418" t="s">
        <v>38</v>
      </c>
      <c r="R26" s="407"/>
      <c r="S26" s="377"/>
      <c r="T26" s="377"/>
      <c r="U26" s="377"/>
      <c r="V26" s="377"/>
      <c r="W26" s="377"/>
      <c r="X26" s="378"/>
      <c r="Y26" s="362"/>
    </row>
    <row r="27" spans="1:25" s="363" customFormat="1">
      <c r="A27" s="380"/>
      <c r="B27" s="392"/>
      <c r="C27" s="667"/>
      <c r="D27" s="412" t="s">
        <v>38</v>
      </c>
      <c r="E27" s="416"/>
      <c r="F27" s="417"/>
      <c r="G27" s="417"/>
      <c r="H27" s="417"/>
      <c r="I27" s="417"/>
      <c r="J27" s="417"/>
      <c r="K27" s="417"/>
      <c r="L27" s="417"/>
      <c r="M27" s="417"/>
      <c r="N27" s="417"/>
      <c r="O27" s="417"/>
      <c r="P27" s="417"/>
      <c r="Q27" s="418" t="s">
        <v>38</v>
      </c>
      <c r="R27" s="406"/>
      <c r="S27" s="377"/>
      <c r="T27" s="377"/>
      <c r="U27" s="377"/>
      <c r="V27" s="377"/>
      <c r="W27" s="377"/>
      <c r="X27" s="378"/>
      <c r="Y27" s="362"/>
    </row>
    <row r="28" spans="1:25" s="363" customFormat="1">
      <c r="A28" s="380"/>
      <c r="B28" s="392"/>
      <c r="C28" s="667"/>
      <c r="D28" s="412" t="s">
        <v>38</v>
      </c>
      <c r="E28" s="413"/>
      <c r="F28" s="414"/>
      <c r="G28" s="414"/>
      <c r="H28" s="414"/>
      <c r="I28" s="414"/>
      <c r="J28" s="414"/>
      <c r="K28" s="414"/>
      <c r="L28" s="414"/>
      <c r="M28" s="414"/>
      <c r="N28" s="414"/>
      <c r="O28" s="414"/>
      <c r="P28" s="414"/>
      <c r="Q28" s="418" t="s">
        <v>38</v>
      </c>
      <c r="R28" s="407"/>
      <c r="S28" s="377"/>
      <c r="T28" s="377"/>
      <c r="U28" s="377"/>
      <c r="V28" s="377"/>
      <c r="W28" s="377"/>
      <c r="X28" s="378"/>
      <c r="Y28" s="362"/>
    </row>
    <row r="29" spans="1:25" s="363" customFormat="1">
      <c r="A29" s="380"/>
      <c r="B29" s="392"/>
      <c r="C29" s="667"/>
      <c r="D29" s="412" t="s">
        <v>38</v>
      </c>
      <c r="E29" s="416"/>
      <c r="F29" s="417"/>
      <c r="G29" s="417"/>
      <c r="H29" s="417"/>
      <c r="I29" s="417"/>
      <c r="J29" s="417"/>
      <c r="K29" s="417"/>
      <c r="L29" s="417"/>
      <c r="M29" s="417"/>
      <c r="N29" s="417"/>
      <c r="O29" s="417"/>
      <c r="P29" s="417"/>
      <c r="Q29" s="418" t="s">
        <v>38</v>
      </c>
      <c r="R29" s="406"/>
      <c r="S29" s="377"/>
      <c r="T29" s="377"/>
      <c r="U29" s="377"/>
      <c r="V29" s="377"/>
      <c r="W29" s="377"/>
      <c r="X29" s="378"/>
      <c r="Y29" s="362"/>
    </row>
    <row r="30" spans="1:25" s="363" customFormat="1" ht="15" thickBot="1">
      <c r="A30" s="380"/>
      <c r="B30" s="392"/>
      <c r="C30" s="668"/>
      <c r="D30" s="419" t="s">
        <v>38</v>
      </c>
      <c r="E30" s="420"/>
      <c r="F30" s="421"/>
      <c r="G30" s="421"/>
      <c r="H30" s="421"/>
      <c r="I30" s="421"/>
      <c r="J30" s="421"/>
      <c r="K30" s="421"/>
      <c r="L30" s="421"/>
      <c r="M30" s="421"/>
      <c r="N30" s="421"/>
      <c r="O30" s="421"/>
      <c r="P30" s="421"/>
      <c r="Q30" s="422" t="s">
        <v>38</v>
      </c>
      <c r="R30" s="411"/>
      <c r="S30" s="377"/>
      <c r="T30" s="377"/>
      <c r="U30" s="377"/>
      <c r="V30" s="377"/>
      <c r="W30" s="377"/>
      <c r="X30" s="378"/>
      <c r="Y30" s="362"/>
    </row>
    <row r="31" spans="1:25" s="363" customFormat="1" ht="18" customHeight="1">
      <c r="A31" s="380"/>
      <c r="B31" s="381"/>
      <c r="C31" s="423"/>
      <c r="D31" s="424"/>
      <c r="E31" s="424"/>
      <c r="F31" s="424"/>
      <c r="G31" s="424"/>
      <c r="H31" s="424"/>
      <c r="I31" s="2"/>
      <c r="J31" s="2"/>
      <c r="K31" s="423"/>
      <c r="L31" s="424"/>
      <c r="M31" s="424"/>
      <c r="N31" s="424"/>
      <c r="O31" s="424"/>
      <c r="P31" s="377"/>
      <c r="Q31" s="377"/>
      <c r="R31" s="377"/>
      <c r="S31" s="377"/>
      <c r="T31" s="377"/>
      <c r="U31" s="377"/>
      <c r="V31" s="377"/>
      <c r="W31" s="377"/>
      <c r="X31" s="378"/>
      <c r="Y31" s="362"/>
    </row>
    <row r="32" spans="1:25" s="363" customFormat="1" ht="18" customHeight="1">
      <c r="A32" s="380"/>
      <c r="B32" s="381"/>
      <c r="C32" s="425" t="s">
        <v>435</v>
      </c>
      <c r="D32" s="424"/>
      <c r="E32" s="424"/>
      <c r="F32" s="424"/>
      <c r="G32" s="424"/>
      <c r="H32" s="424"/>
      <c r="I32" s="2"/>
      <c r="J32" s="2"/>
      <c r="K32" s="423"/>
      <c r="L32" s="424"/>
      <c r="M32" s="424"/>
      <c r="N32" s="424"/>
      <c r="O32" s="424"/>
      <c r="P32" s="377"/>
      <c r="Q32" s="377"/>
      <c r="R32" s="377"/>
      <c r="S32" s="377"/>
      <c r="T32" s="377"/>
      <c r="U32" s="377"/>
      <c r="V32" s="377"/>
      <c r="W32" s="377"/>
      <c r="X32" s="378"/>
      <c r="Y32" s="362"/>
    </row>
    <row r="33" spans="1:25" s="363" customFormat="1" ht="18" customHeight="1">
      <c r="A33" s="380"/>
      <c r="B33" s="381"/>
      <c r="C33" s="426" t="s">
        <v>436</v>
      </c>
      <c r="D33" s="424"/>
      <c r="E33" s="424"/>
      <c r="F33" s="424"/>
      <c r="G33" s="424"/>
      <c r="H33" s="424"/>
      <c r="I33" s="2"/>
      <c r="J33" s="2"/>
      <c r="K33" s="423"/>
      <c r="L33" s="424"/>
      <c r="M33" s="424"/>
      <c r="N33" s="424"/>
      <c r="O33" s="424"/>
      <c r="P33" s="377"/>
      <c r="Q33" s="377"/>
      <c r="R33" s="377"/>
      <c r="S33" s="377"/>
      <c r="T33" s="377"/>
      <c r="U33" s="377"/>
      <c r="V33" s="377"/>
      <c r="W33" s="377"/>
      <c r="X33" s="378"/>
      <c r="Y33" s="362"/>
    </row>
    <row r="34" spans="1:25" s="363" customFormat="1" ht="33.75" customHeight="1" thickBot="1">
      <c r="A34" s="380"/>
      <c r="B34" s="381"/>
      <c r="C34" s="427"/>
      <c r="D34" s="424"/>
      <c r="E34" s="424"/>
      <c r="F34" s="424"/>
      <c r="G34" s="424"/>
      <c r="H34" s="424"/>
      <c r="I34" s="2"/>
      <c r="J34" s="2"/>
      <c r="K34" s="423"/>
      <c r="L34" s="424"/>
      <c r="M34" s="424"/>
      <c r="N34" s="424"/>
      <c r="O34" s="424"/>
      <c r="P34" s="424"/>
      <c r="Q34" s="377"/>
      <c r="R34" s="377"/>
      <c r="S34" s="377"/>
      <c r="T34" s="377"/>
      <c r="U34" s="377"/>
      <c r="V34" s="377"/>
      <c r="W34" s="377"/>
      <c r="X34" s="378"/>
      <c r="Y34" s="362"/>
    </row>
    <row r="35" spans="1:25" s="363" customFormat="1" ht="50.25" customHeight="1" thickBot="1">
      <c r="A35" s="380"/>
      <c r="B35" s="381"/>
      <c r="C35" s="393" t="s">
        <v>425</v>
      </c>
      <c r="D35" s="635" t="s">
        <v>437</v>
      </c>
      <c r="E35" s="637"/>
      <c r="F35" s="636"/>
      <c r="G35" s="428" t="s">
        <v>438</v>
      </c>
      <c r="H35" s="429" t="s">
        <v>439</v>
      </c>
      <c r="I35" s="429" t="s">
        <v>440</v>
      </c>
      <c r="J35" s="429" t="s">
        <v>441</v>
      </c>
      <c r="K35" s="429" t="s">
        <v>442</v>
      </c>
      <c r="L35" s="429" t="s">
        <v>443</v>
      </c>
      <c r="M35" s="429" t="s">
        <v>444</v>
      </c>
      <c r="N35" s="649" t="s">
        <v>35</v>
      </c>
      <c r="O35" s="636"/>
      <c r="P35" s="377"/>
      <c r="Q35" s="377"/>
      <c r="R35" s="377"/>
      <c r="S35" s="377"/>
      <c r="T35" s="377"/>
      <c r="U35" s="377"/>
      <c r="V35" s="377"/>
      <c r="W35" s="377"/>
      <c r="X35" s="378"/>
      <c r="Y35" s="362"/>
    </row>
    <row r="36" spans="1:25" s="363" customFormat="1">
      <c r="A36" s="380"/>
      <c r="B36" s="381"/>
      <c r="C36" s="430" t="s">
        <v>38</v>
      </c>
      <c r="D36" s="669"/>
      <c r="E36" s="670"/>
      <c r="F36" s="671"/>
      <c r="G36" s="431" t="s">
        <v>38</v>
      </c>
      <c r="H36" s="432"/>
      <c r="I36" s="433" t="s">
        <v>38</v>
      </c>
      <c r="J36" s="434"/>
      <c r="K36" s="433" t="s">
        <v>38</v>
      </c>
      <c r="L36" s="434"/>
      <c r="M36" s="433" t="s">
        <v>38</v>
      </c>
      <c r="N36" s="672"/>
      <c r="O36" s="673"/>
      <c r="P36" s="377"/>
      <c r="Q36" s="377"/>
      <c r="R36" s="377"/>
      <c r="S36" s="377"/>
      <c r="T36" s="377"/>
      <c r="U36" s="377"/>
      <c r="V36" s="377"/>
      <c r="W36" s="377"/>
      <c r="X36" s="378"/>
      <c r="Y36" s="362"/>
    </row>
    <row r="37" spans="1:25" s="363" customFormat="1">
      <c r="A37" s="380"/>
      <c r="B37" s="381"/>
      <c r="C37" s="435" t="s">
        <v>38</v>
      </c>
      <c r="D37" s="654"/>
      <c r="E37" s="655"/>
      <c r="F37" s="656"/>
      <c r="G37" s="436" t="s">
        <v>38</v>
      </c>
      <c r="H37" s="437"/>
      <c r="I37" s="438" t="s">
        <v>38</v>
      </c>
      <c r="J37" s="434"/>
      <c r="K37" s="438" t="s">
        <v>38</v>
      </c>
      <c r="L37" s="434"/>
      <c r="M37" s="438" t="s">
        <v>38</v>
      </c>
      <c r="N37" s="655"/>
      <c r="O37" s="656"/>
      <c r="P37" s="377"/>
      <c r="Q37" s="377"/>
      <c r="R37" s="377"/>
      <c r="S37" s="377"/>
      <c r="T37" s="377"/>
      <c r="U37" s="377"/>
      <c r="V37" s="377"/>
      <c r="W37" s="377"/>
      <c r="X37" s="378"/>
      <c r="Y37" s="362"/>
    </row>
    <row r="38" spans="1:25" s="363" customFormat="1">
      <c r="A38" s="380"/>
      <c r="B38" s="381"/>
      <c r="C38" s="435" t="s">
        <v>38</v>
      </c>
      <c r="D38" s="654"/>
      <c r="E38" s="655"/>
      <c r="F38" s="656"/>
      <c r="G38" s="436" t="s">
        <v>38</v>
      </c>
      <c r="H38" s="437"/>
      <c r="I38" s="438" t="s">
        <v>38</v>
      </c>
      <c r="J38" s="434"/>
      <c r="K38" s="438" t="s">
        <v>38</v>
      </c>
      <c r="L38" s="434"/>
      <c r="M38" s="438" t="s">
        <v>38</v>
      </c>
      <c r="N38" s="655"/>
      <c r="O38" s="656"/>
      <c r="P38" s="377"/>
      <c r="Q38" s="377"/>
      <c r="R38" s="377"/>
      <c r="S38" s="377"/>
      <c r="T38" s="377"/>
      <c r="U38" s="377"/>
      <c r="V38" s="377"/>
      <c r="W38" s="377"/>
      <c r="X38" s="378"/>
      <c r="Y38" s="362"/>
    </row>
    <row r="39" spans="1:25" s="363" customFormat="1">
      <c r="A39" s="380"/>
      <c r="B39" s="381"/>
      <c r="C39" s="435" t="s">
        <v>38</v>
      </c>
      <c r="D39" s="654"/>
      <c r="E39" s="655"/>
      <c r="F39" s="656"/>
      <c r="G39" s="436" t="s">
        <v>38</v>
      </c>
      <c r="H39" s="437"/>
      <c r="I39" s="438" t="s">
        <v>38</v>
      </c>
      <c r="J39" s="434"/>
      <c r="K39" s="438" t="s">
        <v>38</v>
      </c>
      <c r="L39" s="434"/>
      <c r="M39" s="438" t="s">
        <v>38</v>
      </c>
      <c r="N39" s="655"/>
      <c r="O39" s="656"/>
      <c r="P39" s="377"/>
      <c r="Q39" s="377"/>
      <c r="R39" s="377"/>
      <c r="S39" s="377"/>
      <c r="T39" s="377"/>
      <c r="U39" s="377"/>
      <c r="V39" s="377"/>
      <c r="W39" s="377"/>
      <c r="X39" s="378"/>
      <c r="Y39" s="362"/>
    </row>
    <row r="40" spans="1:25" s="363" customFormat="1">
      <c r="A40" s="380"/>
      <c r="B40" s="381"/>
      <c r="C40" s="435" t="s">
        <v>38</v>
      </c>
      <c r="D40" s="654"/>
      <c r="E40" s="655"/>
      <c r="F40" s="656"/>
      <c r="G40" s="436" t="s">
        <v>38</v>
      </c>
      <c r="H40" s="437"/>
      <c r="I40" s="438" t="s">
        <v>38</v>
      </c>
      <c r="J40" s="434"/>
      <c r="K40" s="438" t="s">
        <v>38</v>
      </c>
      <c r="L40" s="434"/>
      <c r="M40" s="438" t="s">
        <v>38</v>
      </c>
      <c r="N40" s="655"/>
      <c r="O40" s="656"/>
      <c r="P40" s="377"/>
      <c r="Q40" s="377"/>
      <c r="R40" s="377"/>
      <c r="S40" s="377"/>
      <c r="T40" s="377"/>
      <c r="U40" s="377"/>
      <c r="V40" s="377"/>
      <c r="W40" s="377"/>
      <c r="X40" s="378"/>
      <c r="Y40" s="362"/>
    </row>
    <row r="41" spans="1:25" s="363" customFormat="1">
      <c r="A41" s="380"/>
      <c r="B41" s="381"/>
      <c r="C41" s="435" t="s">
        <v>38</v>
      </c>
      <c r="D41" s="654"/>
      <c r="E41" s="655"/>
      <c r="F41" s="656"/>
      <c r="G41" s="436" t="s">
        <v>38</v>
      </c>
      <c r="H41" s="437"/>
      <c r="I41" s="438" t="s">
        <v>38</v>
      </c>
      <c r="J41" s="434"/>
      <c r="K41" s="438" t="s">
        <v>38</v>
      </c>
      <c r="L41" s="434"/>
      <c r="M41" s="438" t="s">
        <v>38</v>
      </c>
      <c r="N41" s="655"/>
      <c r="O41" s="656"/>
      <c r="P41" s="377"/>
      <c r="Q41" s="377"/>
      <c r="R41" s="377"/>
      <c r="S41" s="377"/>
      <c r="T41" s="377"/>
      <c r="U41" s="377"/>
      <c r="V41" s="377"/>
      <c r="W41" s="377"/>
      <c r="X41" s="378"/>
      <c r="Y41" s="362"/>
    </row>
    <row r="42" spans="1:25" s="363" customFormat="1">
      <c r="A42" s="380"/>
      <c r="B42" s="381"/>
      <c r="C42" s="435" t="s">
        <v>38</v>
      </c>
      <c r="D42" s="654"/>
      <c r="E42" s="655"/>
      <c r="F42" s="656"/>
      <c r="G42" s="436" t="s">
        <v>38</v>
      </c>
      <c r="H42" s="437"/>
      <c r="I42" s="438" t="s">
        <v>38</v>
      </c>
      <c r="J42" s="434"/>
      <c r="K42" s="438" t="s">
        <v>38</v>
      </c>
      <c r="L42" s="434"/>
      <c r="M42" s="438" t="s">
        <v>38</v>
      </c>
      <c r="N42" s="655"/>
      <c r="O42" s="656"/>
      <c r="P42" s="377"/>
      <c r="Q42" s="377"/>
      <c r="R42" s="377"/>
      <c r="S42" s="377"/>
      <c r="T42" s="377"/>
      <c r="U42" s="377"/>
      <c r="V42" s="377"/>
      <c r="W42" s="377"/>
      <c r="X42" s="378"/>
      <c r="Y42" s="362"/>
    </row>
    <row r="43" spans="1:25" s="363" customFormat="1">
      <c r="A43" s="380"/>
      <c r="B43" s="381"/>
      <c r="C43" s="435" t="s">
        <v>38</v>
      </c>
      <c r="D43" s="654"/>
      <c r="E43" s="655"/>
      <c r="F43" s="656"/>
      <c r="G43" s="436" t="s">
        <v>38</v>
      </c>
      <c r="H43" s="437"/>
      <c r="I43" s="438" t="s">
        <v>38</v>
      </c>
      <c r="J43" s="434"/>
      <c r="K43" s="438" t="s">
        <v>38</v>
      </c>
      <c r="L43" s="434"/>
      <c r="M43" s="438" t="s">
        <v>38</v>
      </c>
      <c r="N43" s="655"/>
      <c r="O43" s="656"/>
      <c r="P43" s="377"/>
      <c r="Q43" s="377"/>
      <c r="R43" s="377"/>
      <c r="S43" s="377"/>
      <c r="T43" s="377"/>
      <c r="U43" s="377"/>
      <c r="V43" s="377"/>
      <c r="W43" s="377"/>
      <c r="X43" s="378"/>
      <c r="Y43" s="362"/>
    </row>
    <row r="44" spans="1:25" s="363" customFormat="1">
      <c r="A44" s="380"/>
      <c r="B44" s="381"/>
      <c r="C44" s="435" t="s">
        <v>38</v>
      </c>
      <c r="D44" s="654"/>
      <c r="E44" s="655"/>
      <c r="F44" s="656"/>
      <c r="G44" s="436" t="s">
        <v>38</v>
      </c>
      <c r="H44" s="437"/>
      <c r="I44" s="438" t="s">
        <v>38</v>
      </c>
      <c r="J44" s="434"/>
      <c r="K44" s="438" t="s">
        <v>38</v>
      </c>
      <c r="L44" s="434"/>
      <c r="M44" s="438" t="s">
        <v>38</v>
      </c>
      <c r="N44" s="655"/>
      <c r="O44" s="656"/>
      <c r="P44" s="377"/>
      <c r="Q44" s="377"/>
      <c r="R44" s="377"/>
      <c r="S44" s="377"/>
      <c r="T44" s="377"/>
      <c r="U44" s="377"/>
      <c r="V44" s="377"/>
      <c r="W44" s="377"/>
      <c r="X44" s="378"/>
      <c r="Y44" s="362"/>
    </row>
    <row r="45" spans="1:25" s="363" customFormat="1">
      <c r="A45" s="380"/>
      <c r="B45" s="381"/>
      <c r="C45" s="435" t="s">
        <v>38</v>
      </c>
      <c r="D45" s="654"/>
      <c r="E45" s="655"/>
      <c r="F45" s="656"/>
      <c r="G45" s="436" t="s">
        <v>38</v>
      </c>
      <c r="H45" s="437"/>
      <c r="I45" s="438" t="s">
        <v>38</v>
      </c>
      <c r="J45" s="434"/>
      <c r="K45" s="438" t="s">
        <v>38</v>
      </c>
      <c r="L45" s="434"/>
      <c r="M45" s="438" t="s">
        <v>38</v>
      </c>
      <c r="N45" s="655"/>
      <c r="O45" s="656"/>
      <c r="P45" s="377"/>
      <c r="Q45" s="377"/>
      <c r="R45" s="377"/>
      <c r="S45" s="377"/>
      <c r="T45" s="377"/>
      <c r="U45" s="377"/>
      <c r="V45" s="377"/>
      <c r="W45" s="377"/>
      <c r="X45" s="378"/>
      <c r="Y45" s="362"/>
    </row>
    <row r="46" spans="1:25" s="363" customFormat="1">
      <c r="A46" s="380"/>
      <c r="B46" s="381"/>
      <c r="C46" s="435" t="s">
        <v>38</v>
      </c>
      <c r="D46" s="654"/>
      <c r="E46" s="655"/>
      <c r="F46" s="656"/>
      <c r="G46" s="436" t="s">
        <v>38</v>
      </c>
      <c r="H46" s="437"/>
      <c r="I46" s="438" t="s">
        <v>38</v>
      </c>
      <c r="J46" s="434"/>
      <c r="K46" s="438" t="s">
        <v>38</v>
      </c>
      <c r="L46" s="434"/>
      <c r="M46" s="438" t="s">
        <v>38</v>
      </c>
      <c r="N46" s="655"/>
      <c r="O46" s="656"/>
      <c r="P46" s="377"/>
      <c r="Q46" s="377"/>
      <c r="R46" s="377"/>
      <c r="S46" s="377"/>
      <c r="T46" s="377"/>
      <c r="U46" s="377"/>
      <c r="V46" s="377"/>
      <c r="W46" s="377"/>
      <c r="X46" s="378"/>
      <c r="Y46" s="362"/>
    </row>
    <row r="47" spans="1:25" s="446" customFormat="1" ht="15" thickBot="1">
      <c r="A47" s="439"/>
      <c r="B47" s="381"/>
      <c r="C47" s="440" t="s">
        <v>38</v>
      </c>
      <c r="D47" s="657"/>
      <c r="E47" s="658"/>
      <c r="F47" s="659"/>
      <c r="G47" s="441" t="s">
        <v>38</v>
      </c>
      <c r="H47" s="442"/>
      <c r="I47" s="443" t="s">
        <v>38</v>
      </c>
      <c r="J47" s="444"/>
      <c r="K47" s="443" t="s">
        <v>38</v>
      </c>
      <c r="L47" s="444"/>
      <c r="M47" s="443" t="s">
        <v>38</v>
      </c>
      <c r="N47" s="658"/>
      <c r="O47" s="659"/>
      <c r="P47" s="377"/>
      <c r="Q47" s="377"/>
      <c r="R47" s="377"/>
      <c r="S47" s="377"/>
      <c r="T47" s="377"/>
      <c r="U47" s="377"/>
      <c r="V47" s="377"/>
      <c r="W47" s="377"/>
      <c r="X47" s="378"/>
      <c r="Y47" s="445"/>
    </row>
    <row r="48" spans="1:25" s="358" customFormat="1" ht="18" customHeight="1">
      <c r="B48" s="381"/>
      <c r="C48" s="2"/>
      <c r="D48" s="2"/>
      <c r="E48" s="2"/>
      <c r="F48" s="2"/>
      <c r="G48" s="2"/>
      <c r="H48" s="2"/>
      <c r="I48" s="2"/>
      <c r="J48" s="2"/>
      <c r="K48" s="2"/>
      <c r="L48" s="2"/>
      <c r="M48" s="2"/>
      <c r="N48" s="2"/>
      <c r="O48" s="2"/>
      <c r="P48" s="2"/>
      <c r="Q48" s="377"/>
      <c r="R48" s="377"/>
      <c r="S48" s="377"/>
      <c r="T48" s="377"/>
      <c r="U48" s="377"/>
      <c r="V48" s="377"/>
      <c r="W48" s="377"/>
      <c r="X48" s="378"/>
    </row>
    <row r="49" spans="1:25" s="370" customFormat="1" ht="18" customHeight="1">
      <c r="A49" s="447"/>
      <c r="B49" s="381"/>
      <c r="C49" s="426" t="s">
        <v>445</v>
      </c>
      <c r="D49" s="424"/>
      <c r="E49" s="424"/>
      <c r="F49" s="424"/>
      <c r="G49" s="424"/>
      <c r="H49" s="424"/>
      <c r="I49" s="424"/>
      <c r="J49" s="2"/>
      <c r="K49" s="423"/>
      <c r="L49" s="424"/>
      <c r="M49" s="2"/>
      <c r="N49" s="2"/>
      <c r="O49" s="2"/>
      <c r="P49" s="2"/>
      <c r="Q49" s="377"/>
      <c r="R49" s="377"/>
      <c r="S49" s="377"/>
      <c r="T49" s="377"/>
      <c r="U49" s="377"/>
      <c r="V49" s="377"/>
      <c r="W49" s="377"/>
      <c r="X49" s="378"/>
      <c r="Y49" s="448"/>
    </row>
    <row r="50" spans="1:25" s="370" customFormat="1" ht="18" customHeight="1" thickBot="1">
      <c r="A50" s="447"/>
      <c r="B50" s="381"/>
      <c r="C50" s="423"/>
      <c r="D50" s="423"/>
      <c r="E50" s="423"/>
      <c r="F50" s="423"/>
      <c r="G50" s="423"/>
      <c r="H50" s="423"/>
      <c r="I50" s="423"/>
      <c r="J50" s="423"/>
      <c r="K50" s="423"/>
      <c r="L50" s="423"/>
      <c r="M50" s="2"/>
      <c r="N50" s="2"/>
      <c r="O50" s="2"/>
      <c r="P50" s="2"/>
      <c r="Q50" s="377"/>
      <c r="R50" s="377"/>
      <c r="S50" s="377"/>
      <c r="T50" s="377"/>
      <c r="U50" s="377"/>
      <c r="V50" s="377"/>
      <c r="W50" s="377"/>
      <c r="X50" s="378"/>
      <c r="Y50" s="448"/>
    </row>
    <row r="51" spans="1:25" s="363" customFormat="1" ht="18" customHeight="1">
      <c r="A51" s="380"/>
      <c r="B51" s="381"/>
      <c r="C51" s="626"/>
      <c r="D51" s="627"/>
      <c r="E51" s="627"/>
      <c r="F51" s="627"/>
      <c r="G51" s="627"/>
      <c r="H51" s="627"/>
      <c r="I51" s="628"/>
      <c r="J51" s="2"/>
      <c r="K51" s="423"/>
      <c r="L51" s="424"/>
      <c r="M51" s="424"/>
      <c r="N51" s="424"/>
      <c r="O51" s="424"/>
      <c r="P51" s="424"/>
      <c r="Q51" s="377"/>
      <c r="R51" s="377"/>
      <c r="S51" s="377"/>
      <c r="T51" s="377"/>
      <c r="U51" s="377"/>
      <c r="V51" s="377"/>
      <c r="W51" s="377"/>
      <c r="X51" s="378"/>
      <c r="Y51" s="362"/>
    </row>
    <row r="52" spans="1:25" s="363" customFormat="1" ht="18" customHeight="1">
      <c r="A52" s="380"/>
      <c r="B52" s="381"/>
      <c r="C52" s="629"/>
      <c r="D52" s="630"/>
      <c r="E52" s="630"/>
      <c r="F52" s="630"/>
      <c r="G52" s="630"/>
      <c r="H52" s="630"/>
      <c r="I52" s="631"/>
      <c r="J52" s="2"/>
      <c r="K52" s="423"/>
      <c r="L52" s="424"/>
      <c r="M52" s="424"/>
      <c r="N52" s="424"/>
      <c r="O52" s="424"/>
      <c r="P52" s="424"/>
      <c r="Q52" s="377"/>
      <c r="R52" s="377"/>
      <c r="S52" s="377"/>
      <c r="T52" s="377"/>
      <c r="U52" s="377"/>
      <c r="V52" s="377"/>
      <c r="W52" s="377"/>
      <c r="X52" s="378"/>
      <c r="Y52" s="362"/>
    </row>
    <row r="53" spans="1:25" s="363" customFormat="1" ht="18" customHeight="1">
      <c r="A53" s="380"/>
      <c r="B53" s="381"/>
      <c r="C53" s="629"/>
      <c r="D53" s="630"/>
      <c r="E53" s="630"/>
      <c r="F53" s="630"/>
      <c r="G53" s="630"/>
      <c r="H53" s="630"/>
      <c r="I53" s="631"/>
      <c r="J53" s="2"/>
      <c r="K53" s="423"/>
      <c r="L53" s="424"/>
      <c r="M53" s="424"/>
      <c r="N53" s="424"/>
      <c r="O53" s="424"/>
      <c r="P53" s="424"/>
      <c r="Q53" s="377"/>
      <c r="R53" s="377"/>
      <c r="S53" s="377"/>
      <c r="T53" s="377"/>
      <c r="U53" s="377"/>
      <c r="V53" s="377"/>
      <c r="W53" s="377"/>
      <c r="X53" s="378"/>
      <c r="Y53" s="362"/>
    </row>
    <row r="54" spans="1:25" s="363" customFormat="1" ht="18" customHeight="1">
      <c r="A54" s="380"/>
      <c r="B54" s="381"/>
      <c r="C54" s="629"/>
      <c r="D54" s="630"/>
      <c r="E54" s="630"/>
      <c r="F54" s="630"/>
      <c r="G54" s="630"/>
      <c r="H54" s="630"/>
      <c r="I54" s="631"/>
      <c r="J54" s="2"/>
      <c r="K54" s="423"/>
      <c r="L54" s="424"/>
      <c r="M54" s="424"/>
      <c r="N54" s="424"/>
      <c r="O54" s="424"/>
      <c r="P54" s="424"/>
      <c r="Q54" s="377"/>
      <c r="R54" s="377"/>
      <c r="S54" s="377"/>
      <c r="T54" s="377"/>
      <c r="U54" s="377"/>
      <c r="V54" s="377"/>
      <c r="W54" s="377"/>
      <c r="X54" s="378"/>
      <c r="Y54" s="362"/>
    </row>
    <row r="55" spans="1:25" s="363" customFormat="1" ht="69" customHeight="1" thickBot="1">
      <c r="A55" s="380"/>
      <c r="B55" s="381"/>
      <c r="C55" s="632"/>
      <c r="D55" s="633"/>
      <c r="E55" s="633"/>
      <c r="F55" s="633"/>
      <c r="G55" s="633"/>
      <c r="H55" s="633"/>
      <c r="I55" s="634"/>
      <c r="J55" s="2"/>
      <c r="K55" s="423"/>
      <c r="L55" s="424"/>
      <c r="M55" s="424"/>
      <c r="N55" s="424"/>
      <c r="O55" s="424"/>
      <c r="P55" s="424"/>
      <c r="Q55" s="377"/>
      <c r="R55" s="377"/>
      <c r="S55" s="377"/>
      <c r="T55" s="377"/>
      <c r="U55" s="377"/>
      <c r="V55" s="377"/>
      <c r="W55" s="377"/>
      <c r="X55" s="378"/>
      <c r="Y55" s="362"/>
    </row>
    <row r="56" spans="1:25" s="363" customFormat="1" ht="18" customHeight="1">
      <c r="A56" s="380"/>
      <c r="B56" s="381"/>
      <c r="C56" s="425"/>
      <c r="D56" s="424"/>
      <c r="E56" s="424"/>
      <c r="F56" s="424"/>
      <c r="G56" s="424"/>
      <c r="H56" s="424"/>
      <c r="I56" s="2"/>
      <c r="J56" s="2"/>
      <c r="K56" s="423"/>
      <c r="L56" s="424"/>
      <c r="M56" s="424"/>
      <c r="N56" s="424"/>
      <c r="O56" s="424"/>
      <c r="P56" s="424"/>
      <c r="Q56" s="377"/>
      <c r="R56" s="377"/>
      <c r="S56" s="377"/>
      <c r="T56" s="377"/>
      <c r="U56" s="377"/>
      <c r="V56" s="377"/>
      <c r="W56" s="377"/>
      <c r="X56" s="378"/>
      <c r="Y56" s="362"/>
    </row>
    <row r="57" spans="1:25" s="363" customFormat="1" ht="18" customHeight="1">
      <c r="A57" s="380"/>
      <c r="B57" s="381"/>
      <c r="C57" s="382" t="s">
        <v>446</v>
      </c>
      <c r="D57" s="424"/>
      <c r="E57" s="424"/>
      <c r="F57" s="424"/>
      <c r="G57" s="424"/>
      <c r="H57" s="424"/>
      <c r="I57" s="2"/>
      <c r="J57" s="2"/>
      <c r="K57" s="423"/>
      <c r="L57" s="424"/>
      <c r="M57" s="424"/>
      <c r="N57" s="424"/>
      <c r="O57" s="424"/>
      <c r="P57" s="424"/>
      <c r="Q57" s="377"/>
      <c r="R57" s="377"/>
      <c r="S57" s="377"/>
      <c r="T57" s="377"/>
      <c r="U57" s="377"/>
      <c r="V57" s="377"/>
      <c r="W57" s="377"/>
      <c r="X57" s="378"/>
      <c r="Y57" s="362"/>
    </row>
    <row r="58" spans="1:25" s="363" customFormat="1" ht="18" customHeight="1">
      <c r="A58" s="380"/>
      <c r="B58" s="381"/>
      <c r="C58" s="382" t="s">
        <v>447</v>
      </c>
      <c r="D58" s="424"/>
      <c r="E58" s="424"/>
      <c r="F58" s="424"/>
      <c r="G58" s="424"/>
      <c r="H58" s="424"/>
      <c r="I58" s="2"/>
      <c r="J58" s="2"/>
      <c r="K58" s="423"/>
      <c r="L58" s="424"/>
      <c r="M58" s="424"/>
      <c r="N58" s="424"/>
      <c r="O58" s="424"/>
      <c r="P58" s="424"/>
      <c r="Q58" s="377"/>
      <c r="R58" s="377"/>
      <c r="S58" s="377"/>
      <c r="T58" s="377"/>
      <c r="U58" s="377"/>
      <c r="V58" s="377"/>
      <c r="W58" s="377"/>
      <c r="X58" s="378"/>
      <c r="Y58" s="362"/>
    </row>
    <row r="59" spans="1:25" s="363" customFormat="1" ht="33" customHeight="1" thickBot="1">
      <c r="A59" s="380"/>
      <c r="B59" s="381"/>
      <c r="C59" s="427"/>
      <c r="D59" s="424"/>
      <c r="E59" s="424"/>
      <c r="F59" s="424"/>
      <c r="G59" s="424"/>
      <c r="H59" s="424"/>
      <c r="I59" s="2"/>
      <c r="J59" s="2"/>
      <c r="K59" s="423"/>
      <c r="L59" s="424"/>
      <c r="M59" s="424"/>
      <c r="N59" s="424"/>
      <c r="O59" s="424"/>
      <c r="P59" s="424"/>
      <c r="Q59" s="377"/>
      <c r="R59" s="377"/>
      <c r="S59" s="377"/>
      <c r="T59" s="377"/>
      <c r="U59" s="377"/>
      <c r="V59" s="377"/>
      <c r="W59" s="377"/>
      <c r="X59" s="378"/>
      <c r="Y59" s="362"/>
    </row>
    <row r="60" spans="1:25" s="363" customFormat="1" ht="126.65" customHeight="1" thickBot="1">
      <c r="A60" s="380"/>
      <c r="B60" s="381"/>
      <c r="C60" s="449" t="s">
        <v>425</v>
      </c>
      <c r="D60" s="429" t="s">
        <v>448</v>
      </c>
      <c r="E60" s="429" t="s">
        <v>449</v>
      </c>
      <c r="F60" s="429" t="s">
        <v>450</v>
      </c>
      <c r="G60" s="429" t="s">
        <v>451</v>
      </c>
      <c r="H60" s="395" t="s">
        <v>452</v>
      </c>
      <c r="I60" s="649" t="s">
        <v>453</v>
      </c>
      <c r="J60" s="660"/>
      <c r="K60" s="661" t="s">
        <v>454</v>
      </c>
      <c r="L60" s="662"/>
      <c r="M60" s="429" t="s">
        <v>455</v>
      </c>
      <c r="N60" s="429" t="s">
        <v>456</v>
      </c>
      <c r="O60" s="429" t="s">
        <v>457</v>
      </c>
      <c r="P60" s="429" t="s">
        <v>458</v>
      </c>
      <c r="Q60" s="429" t="s">
        <v>459</v>
      </c>
      <c r="R60" s="429" t="s">
        <v>460</v>
      </c>
      <c r="S60" s="649" t="s">
        <v>35</v>
      </c>
      <c r="T60" s="636"/>
      <c r="U60" s="450"/>
      <c r="V60" s="450"/>
      <c r="W60" s="450"/>
      <c r="X60" s="451"/>
      <c r="Y60" s="362"/>
    </row>
    <row r="61" spans="1:25" s="363" customFormat="1" ht="18.5">
      <c r="A61" s="380"/>
      <c r="B61" s="381"/>
      <c r="C61" s="452" t="s">
        <v>38</v>
      </c>
      <c r="D61" s="453" t="s">
        <v>38</v>
      </c>
      <c r="E61" s="453" t="s">
        <v>38</v>
      </c>
      <c r="F61" s="454"/>
      <c r="G61" s="453" t="s">
        <v>38</v>
      </c>
      <c r="H61" s="455"/>
      <c r="I61" s="612" t="s">
        <v>38</v>
      </c>
      <c r="J61" s="612"/>
      <c r="K61" s="650"/>
      <c r="L61" s="651"/>
      <c r="M61" s="415" t="s">
        <v>38</v>
      </c>
      <c r="N61" s="418" t="s">
        <v>38</v>
      </c>
      <c r="O61" s="456"/>
      <c r="P61" s="457"/>
      <c r="Q61" s="457"/>
      <c r="R61" s="415" t="s">
        <v>38</v>
      </c>
      <c r="S61" s="652"/>
      <c r="T61" s="653"/>
      <c r="U61" s="458"/>
      <c r="V61" s="458"/>
      <c r="W61" s="458"/>
      <c r="X61" s="451"/>
      <c r="Y61" s="362"/>
    </row>
    <row r="62" spans="1:25" s="363" customFormat="1" ht="18.5">
      <c r="A62" s="380"/>
      <c r="B62" s="381"/>
      <c r="C62" s="459" t="s">
        <v>38</v>
      </c>
      <c r="D62" s="438" t="s">
        <v>38</v>
      </c>
      <c r="E62" s="438" t="s">
        <v>38</v>
      </c>
      <c r="F62" s="460"/>
      <c r="G62" s="438" t="s">
        <v>38</v>
      </c>
      <c r="H62" s="460"/>
      <c r="I62" s="600" t="s">
        <v>38</v>
      </c>
      <c r="J62" s="600"/>
      <c r="K62" s="643"/>
      <c r="L62" s="643"/>
      <c r="M62" s="418" t="s">
        <v>38</v>
      </c>
      <c r="N62" s="418" t="s">
        <v>38</v>
      </c>
      <c r="O62" s="461"/>
      <c r="P62" s="462"/>
      <c r="Q62" s="462"/>
      <c r="R62" s="418" t="s">
        <v>38</v>
      </c>
      <c r="S62" s="644"/>
      <c r="T62" s="645"/>
      <c r="U62" s="463"/>
      <c r="V62" s="463"/>
      <c r="W62" s="463"/>
      <c r="X62" s="451"/>
      <c r="Y62" s="362"/>
    </row>
    <row r="63" spans="1:25" s="363" customFormat="1" ht="18.5">
      <c r="A63" s="380"/>
      <c r="B63" s="381"/>
      <c r="C63" s="459" t="s">
        <v>38</v>
      </c>
      <c r="D63" s="438" t="s">
        <v>38</v>
      </c>
      <c r="E63" s="438" t="s">
        <v>38</v>
      </c>
      <c r="F63" s="460"/>
      <c r="G63" s="438" t="s">
        <v>38</v>
      </c>
      <c r="H63" s="460"/>
      <c r="I63" s="600" t="s">
        <v>38</v>
      </c>
      <c r="J63" s="600"/>
      <c r="K63" s="643"/>
      <c r="L63" s="643"/>
      <c r="M63" s="418" t="s">
        <v>38</v>
      </c>
      <c r="N63" s="418" t="s">
        <v>38</v>
      </c>
      <c r="O63" s="461"/>
      <c r="P63" s="462"/>
      <c r="Q63" s="462"/>
      <c r="R63" s="418" t="s">
        <v>38</v>
      </c>
      <c r="S63" s="644"/>
      <c r="T63" s="645"/>
      <c r="U63" s="463"/>
      <c r="V63" s="463"/>
      <c r="W63" s="463"/>
      <c r="X63" s="451"/>
      <c r="Y63" s="362"/>
    </row>
    <row r="64" spans="1:25" s="363" customFormat="1" ht="18.5">
      <c r="A64" s="380"/>
      <c r="B64" s="381"/>
      <c r="C64" s="459" t="s">
        <v>38</v>
      </c>
      <c r="D64" s="438" t="s">
        <v>38</v>
      </c>
      <c r="E64" s="438" t="s">
        <v>38</v>
      </c>
      <c r="F64" s="460"/>
      <c r="G64" s="438" t="s">
        <v>38</v>
      </c>
      <c r="H64" s="460"/>
      <c r="I64" s="600" t="s">
        <v>38</v>
      </c>
      <c r="J64" s="600"/>
      <c r="K64" s="643"/>
      <c r="L64" s="643"/>
      <c r="M64" s="418" t="s">
        <v>38</v>
      </c>
      <c r="N64" s="418" t="s">
        <v>38</v>
      </c>
      <c r="O64" s="461"/>
      <c r="P64" s="462"/>
      <c r="Q64" s="462"/>
      <c r="R64" s="418" t="s">
        <v>38</v>
      </c>
      <c r="S64" s="644"/>
      <c r="T64" s="645"/>
      <c r="U64" s="463"/>
      <c r="V64" s="463"/>
      <c r="W64" s="463"/>
      <c r="X64" s="451"/>
      <c r="Y64" s="362"/>
    </row>
    <row r="65" spans="1:25" s="363" customFormat="1" ht="18.5">
      <c r="A65" s="380"/>
      <c r="B65" s="381"/>
      <c r="C65" s="459" t="s">
        <v>38</v>
      </c>
      <c r="D65" s="438" t="s">
        <v>38</v>
      </c>
      <c r="E65" s="438" t="s">
        <v>38</v>
      </c>
      <c r="F65" s="460"/>
      <c r="G65" s="438" t="s">
        <v>38</v>
      </c>
      <c r="H65" s="460"/>
      <c r="I65" s="600" t="s">
        <v>38</v>
      </c>
      <c r="J65" s="600"/>
      <c r="K65" s="643"/>
      <c r="L65" s="643"/>
      <c r="M65" s="418" t="s">
        <v>38</v>
      </c>
      <c r="N65" s="418" t="s">
        <v>38</v>
      </c>
      <c r="O65" s="461"/>
      <c r="P65" s="462"/>
      <c r="Q65" s="462"/>
      <c r="R65" s="418" t="s">
        <v>38</v>
      </c>
      <c r="S65" s="644"/>
      <c r="T65" s="645"/>
      <c r="U65" s="463"/>
      <c r="V65" s="463"/>
      <c r="W65" s="463"/>
      <c r="X65" s="451"/>
      <c r="Y65" s="362"/>
    </row>
    <row r="66" spans="1:25" s="363" customFormat="1" ht="18.5">
      <c r="A66" s="380"/>
      <c r="B66" s="381"/>
      <c r="C66" s="459" t="s">
        <v>38</v>
      </c>
      <c r="D66" s="438" t="s">
        <v>38</v>
      </c>
      <c r="E66" s="438" t="s">
        <v>38</v>
      </c>
      <c r="F66" s="460"/>
      <c r="G66" s="438" t="s">
        <v>38</v>
      </c>
      <c r="H66" s="460"/>
      <c r="I66" s="600" t="s">
        <v>38</v>
      </c>
      <c r="J66" s="600"/>
      <c r="K66" s="643"/>
      <c r="L66" s="643"/>
      <c r="M66" s="418" t="s">
        <v>38</v>
      </c>
      <c r="N66" s="418" t="s">
        <v>38</v>
      </c>
      <c r="O66" s="461"/>
      <c r="P66" s="462"/>
      <c r="Q66" s="462"/>
      <c r="R66" s="418" t="s">
        <v>38</v>
      </c>
      <c r="S66" s="644"/>
      <c r="T66" s="645"/>
      <c r="U66" s="463"/>
      <c r="V66" s="463"/>
      <c r="W66" s="463"/>
      <c r="X66" s="451"/>
      <c r="Y66" s="362"/>
    </row>
    <row r="67" spans="1:25" s="363" customFormat="1" ht="18.5">
      <c r="A67" s="380"/>
      <c r="B67" s="381"/>
      <c r="C67" s="459" t="s">
        <v>38</v>
      </c>
      <c r="D67" s="438" t="s">
        <v>38</v>
      </c>
      <c r="E67" s="438" t="s">
        <v>38</v>
      </c>
      <c r="F67" s="460"/>
      <c r="G67" s="438" t="s">
        <v>38</v>
      </c>
      <c r="H67" s="460"/>
      <c r="I67" s="600" t="s">
        <v>38</v>
      </c>
      <c r="J67" s="600"/>
      <c r="K67" s="643"/>
      <c r="L67" s="643"/>
      <c r="M67" s="418" t="s">
        <v>38</v>
      </c>
      <c r="N67" s="418" t="s">
        <v>38</v>
      </c>
      <c r="O67" s="461"/>
      <c r="P67" s="462"/>
      <c r="Q67" s="462"/>
      <c r="R67" s="418" t="s">
        <v>38</v>
      </c>
      <c r="S67" s="644"/>
      <c r="T67" s="645"/>
      <c r="U67" s="463"/>
      <c r="V67" s="463"/>
      <c r="W67" s="463"/>
      <c r="X67" s="451"/>
      <c r="Y67" s="362"/>
    </row>
    <row r="68" spans="1:25" s="363" customFormat="1" ht="18.5">
      <c r="A68" s="380"/>
      <c r="B68" s="381"/>
      <c r="C68" s="459" t="s">
        <v>38</v>
      </c>
      <c r="D68" s="438" t="s">
        <v>38</v>
      </c>
      <c r="E68" s="438" t="s">
        <v>38</v>
      </c>
      <c r="F68" s="460"/>
      <c r="G68" s="438" t="s">
        <v>38</v>
      </c>
      <c r="H68" s="460"/>
      <c r="I68" s="600" t="s">
        <v>38</v>
      </c>
      <c r="J68" s="600"/>
      <c r="K68" s="643"/>
      <c r="L68" s="643"/>
      <c r="M68" s="418" t="s">
        <v>38</v>
      </c>
      <c r="N68" s="418" t="s">
        <v>38</v>
      </c>
      <c r="O68" s="461"/>
      <c r="P68" s="462"/>
      <c r="Q68" s="462"/>
      <c r="R68" s="418" t="s">
        <v>38</v>
      </c>
      <c r="S68" s="644"/>
      <c r="T68" s="645"/>
      <c r="U68" s="463"/>
      <c r="V68" s="463"/>
      <c r="W68" s="463"/>
      <c r="X68" s="451"/>
      <c r="Y68" s="362"/>
    </row>
    <row r="69" spans="1:25" s="363" customFormat="1" ht="18.5">
      <c r="A69" s="380"/>
      <c r="B69" s="381"/>
      <c r="C69" s="459" t="s">
        <v>38</v>
      </c>
      <c r="D69" s="438" t="s">
        <v>38</v>
      </c>
      <c r="E69" s="438" t="s">
        <v>38</v>
      </c>
      <c r="F69" s="460"/>
      <c r="G69" s="438" t="s">
        <v>38</v>
      </c>
      <c r="H69" s="460"/>
      <c r="I69" s="600" t="s">
        <v>38</v>
      </c>
      <c r="J69" s="600"/>
      <c r="K69" s="643"/>
      <c r="L69" s="643"/>
      <c r="M69" s="418" t="s">
        <v>38</v>
      </c>
      <c r="N69" s="418" t="s">
        <v>38</v>
      </c>
      <c r="O69" s="461"/>
      <c r="P69" s="462"/>
      <c r="Q69" s="462"/>
      <c r="R69" s="418" t="s">
        <v>38</v>
      </c>
      <c r="S69" s="644"/>
      <c r="T69" s="645"/>
      <c r="U69" s="463"/>
      <c r="V69" s="463"/>
      <c r="W69" s="463"/>
      <c r="X69" s="451"/>
      <c r="Y69" s="362"/>
    </row>
    <row r="70" spans="1:25" s="363" customFormat="1" ht="18.5">
      <c r="A70" s="380"/>
      <c r="B70" s="381"/>
      <c r="C70" s="459" t="s">
        <v>38</v>
      </c>
      <c r="D70" s="438" t="s">
        <v>38</v>
      </c>
      <c r="E70" s="438" t="s">
        <v>38</v>
      </c>
      <c r="F70" s="460"/>
      <c r="G70" s="438" t="s">
        <v>38</v>
      </c>
      <c r="H70" s="460"/>
      <c r="I70" s="600" t="s">
        <v>38</v>
      </c>
      <c r="J70" s="600"/>
      <c r="K70" s="643"/>
      <c r="L70" s="643"/>
      <c r="M70" s="418" t="s">
        <v>38</v>
      </c>
      <c r="N70" s="418" t="s">
        <v>38</v>
      </c>
      <c r="O70" s="461"/>
      <c r="P70" s="462"/>
      <c r="Q70" s="462"/>
      <c r="R70" s="418" t="s">
        <v>38</v>
      </c>
      <c r="S70" s="644"/>
      <c r="T70" s="645"/>
      <c r="U70" s="463"/>
      <c r="V70" s="463"/>
      <c r="W70" s="463"/>
      <c r="X70" s="451"/>
      <c r="Y70" s="362"/>
    </row>
    <row r="71" spans="1:25" s="363" customFormat="1" ht="18.5">
      <c r="A71" s="380"/>
      <c r="B71" s="381"/>
      <c r="C71" s="459" t="s">
        <v>38</v>
      </c>
      <c r="D71" s="438" t="s">
        <v>38</v>
      </c>
      <c r="E71" s="438" t="s">
        <v>38</v>
      </c>
      <c r="F71" s="460"/>
      <c r="G71" s="438" t="s">
        <v>38</v>
      </c>
      <c r="H71" s="460"/>
      <c r="I71" s="600" t="s">
        <v>38</v>
      </c>
      <c r="J71" s="600"/>
      <c r="K71" s="643"/>
      <c r="L71" s="643"/>
      <c r="M71" s="418" t="s">
        <v>38</v>
      </c>
      <c r="N71" s="418" t="s">
        <v>38</v>
      </c>
      <c r="O71" s="461"/>
      <c r="P71" s="462"/>
      <c r="Q71" s="462"/>
      <c r="R71" s="418" t="s">
        <v>38</v>
      </c>
      <c r="S71" s="644"/>
      <c r="T71" s="645"/>
      <c r="U71" s="463"/>
      <c r="V71" s="463"/>
      <c r="W71" s="463"/>
      <c r="X71" s="451"/>
      <c r="Y71" s="362"/>
    </row>
    <row r="72" spans="1:25" s="363" customFormat="1" ht="18.5">
      <c r="A72" s="380"/>
      <c r="B72" s="381"/>
      <c r="C72" s="459" t="s">
        <v>38</v>
      </c>
      <c r="D72" s="438" t="s">
        <v>38</v>
      </c>
      <c r="E72" s="438" t="s">
        <v>38</v>
      </c>
      <c r="F72" s="460"/>
      <c r="G72" s="438" t="s">
        <v>38</v>
      </c>
      <c r="H72" s="460"/>
      <c r="I72" s="600" t="s">
        <v>38</v>
      </c>
      <c r="J72" s="600"/>
      <c r="K72" s="643"/>
      <c r="L72" s="643"/>
      <c r="M72" s="418" t="s">
        <v>38</v>
      </c>
      <c r="N72" s="418" t="s">
        <v>38</v>
      </c>
      <c r="O72" s="461"/>
      <c r="P72" s="462"/>
      <c r="Q72" s="462"/>
      <c r="R72" s="418" t="s">
        <v>38</v>
      </c>
      <c r="S72" s="644"/>
      <c r="T72" s="645"/>
      <c r="U72" s="463"/>
      <c r="V72" s="463"/>
      <c r="W72" s="463"/>
      <c r="X72" s="451"/>
      <c r="Y72" s="362"/>
    </row>
    <row r="73" spans="1:25" s="363" customFormat="1" ht="18.5">
      <c r="A73" s="380"/>
      <c r="B73" s="381"/>
      <c r="C73" s="459" t="s">
        <v>38</v>
      </c>
      <c r="D73" s="438" t="s">
        <v>38</v>
      </c>
      <c r="E73" s="438" t="s">
        <v>38</v>
      </c>
      <c r="F73" s="460"/>
      <c r="G73" s="438" t="s">
        <v>38</v>
      </c>
      <c r="H73" s="460"/>
      <c r="I73" s="600" t="s">
        <v>38</v>
      </c>
      <c r="J73" s="600"/>
      <c r="K73" s="643"/>
      <c r="L73" s="643"/>
      <c r="M73" s="418" t="s">
        <v>38</v>
      </c>
      <c r="N73" s="418" t="s">
        <v>38</v>
      </c>
      <c r="O73" s="461"/>
      <c r="P73" s="462"/>
      <c r="Q73" s="462"/>
      <c r="R73" s="418" t="s">
        <v>38</v>
      </c>
      <c r="S73" s="644"/>
      <c r="T73" s="645"/>
      <c r="U73" s="463"/>
      <c r="V73" s="463"/>
      <c r="W73" s="463"/>
      <c r="X73" s="451"/>
      <c r="Y73" s="362"/>
    </row>
    <row r="74" spans="1:25" s="363" customFormat="1" ht="18.5">
      <c r="A74" s="380"/>
      <c r="B74" s="381"/>
      <c r="C74" s="459" t="s">
        <v>38</v>
      </c>
      <c r="D74" s="438" t="s">
        <v>38</v>
      </c>
      <c r="E74" s="438" t="s">
        <v>38</v>
      </c>
      <c r="F74" s="460"/>
      <c r="G74" s="438" t="s">
        <v>38</v>
      </c>
      <c r="H74" s="460"/>
      <c r="I74" s="600" t="s">
        <v>38</v>
      </c>
      <c r="J74" s="600"/>
      <c r="K74" s="643"/>
      <c r="L74" s="643"/>
      <c r="M74" s="418" t="s">
        <v>38</v>
      </c>
      <c r="N74" s="418" t="s">
        <v>38</v>
      </c>
      <c r="O74" s="461"/>
      <c r="P74" s="462"/>
      <c r="Q74" s="462"/>
      <c r="R74" s="418" t="s">
        <v>38</v>
      </c>
      <c r="S74" s="644"/>
      <c r="T74" s="645"/>
      <c r="U74" s="463"/>
      <c r="V74" s="463"/>
      <c r="W74" s="463"/>
      <c r="X74" s="451"/>
      <c r="Y74" s="362"/>
    </row>
    <row r="75" spans="1:25" s="363" customFormat="1" ht="18.5">
      <c r="A75" s="380"/>
      <c r="B75" s="381"/>
      <c r="C75" s="459" t="s">
        <v>38</v>
      </c>
      <c r="D75" s="438" t="s">
        <v>38</v>
      </c>
      <c r="E75" s="438" t="s">
        <v>38</v>
      </c>
      <c r="F75" s="460"/>
      <c r="G75" s="438" t="s">
        <v>38</v>
      </c>
      <c r="H75" s="460"/>
      <c r="I75" s="600" t="s">
        <v>38</v>
      </c>
      <c r="J75" s="600"/>
      <c r="K75" s="643"/>
      <c r="L75" s="643"/>
      <c r="M75" s="418" t="s">
        <v>38</v>
      </c>
      <c r="N75" s="418" t="s">
        <v>38</v>
      </c>
      <c r="O75" s="461"/>
      <c r="P75" s="462"/>
      <c r="Q75" s="462"/>
      <c r="R75" s="418" t="s">
        <v>38</v>
      </c>
      <c r="S75" s="644"/>
      <c r="T75" s="645"/>
      <c r="U75" s="463"/>
      <c r="V75" s="463"/>
      <c r="W75" s="463"/>
      <c r="X75" s="451"/>
      <c r="Y75" s="362"/>
    </row>
    <row r="76" spans="1:25" s="363" customFormat="1" ht="18.5">
      <c r="A76" s="380"/>
      <c r="B76" s="381"/>
      <c r="C76" s="459" t="s">
        <v>38</v>
      </c>
      <c r="D76" s="438" t="s">
        <v>38</v>
      </c>
      <c r="E76" s="438" t="s">
        <v>38</v>
      </c>
      <c r="F76" s="460"/>
      <c r="G76" s="438" t="s">
        <v>38</v>
      </c>
      <c r="H76" s="460"/>
      <c r="I76" s="600" t="s">
        <v>38</v>
      </c>
      <c r="J76" s="600"/>
      <c r="K76" s="643"/>
      <c r="L76" s="643"/>
      <c r="M76" s="418" t="s">
        <v>38</v>
      </c>
      <c r="N76" s="418" t="s">
        <v>38</v>
      </c>
      <c r="O76" s="461"/>
      <c r="P76" s="462"/>
      <c r="Q76" s="462"/>
      <c r="R76" s="418" t="s">
        <v>38</v>
      </c>
      <c r="S76" s="644"/>
      <c r="T76" s="645"/>
      <c r="U76" s="463"/>
      <c r="V76" s="463"/>
      <c r="W76" s="463"/>
      <c r="X76" s="451"/>
      <c r="Y76" s="362"/>
    </row>
    <row r="77" spans="1:25" s="363" customFormat="1" ht="18.5">
      <c r="A77" s="380"/>
      <c r="B77" s="381"/>
      <c r="C77" s="459" t="s">
        <v>38</v>
      </c>
      <c r="D77" s="438" t="s">
        <v>38</v>
      </c>
      <c r="E77" s="438" t="s">
        <v>38</v>
      </c>
      <c r="F77" s="460"/>
      <c r="G77" s="438" t="s">
        <v>38</v>
      </c>
      <c r="H77" s="460"/>
      <c r="I77" s="600" t="s">
        <v>38</v>
      </c>
      <c r="J77" s="600"/>
      <c r="K77" s="643"/>
      <c r="L77" s="643"/>
      <c r="M77" s="418" t="s">
        <v>38</v>
      </c>
      <c r="N77" s="418" t="s">
        <v>38</v>
      </c>
      <c r="O77" s="461"/>
      <c r="P77" s="462"/>
      <c r="Q77" s="462"/>
      <c r="R77" s="418" t="s">
        <v>38</v>
      </c>
      <c r="S77" s="644"/>
      <c r="T77" s="645"/>
      <c r="U77" s="463"/>
      <c r="V77" s="463"/>
      <c r="W77" s="463"/>
      <c r="X77" s="451"/>
      <c r="Y77" s="362"/>
    </row>
    <row r="78" spans="1:25" s="363" customFormat="1" ht="18.5">
      <c r="A78" s="380"/>
      <c r="B78" s="381"/>
      <c r="C78" s="459" t="s">
        <v>38</v>
      </c>
      <c r="D78" s="438" t="s">
        <v>38</v>
      </c>
      <c r="E78" s="438" t="s">
        <v>38</v>
      </c>
      <c r="F78" s="460"/>
      <c r="G78" s="438" t="s">
        <v>38</v>
      </c>
      <c r="H78" s="460"/>
      <c r="I78" s="600" t="s">
        <v>38</v>
      </c>
      <c r="J78" s="600"/>
      <c r="K78" s="643"/>
      <c r="L78" s="643"/>
      <c r="M78" s="418" t="s">
        <v>38</v>
      </c>
      <c r="N78" s="418" t="s">
        <v>38</v>
      </c>
      <c r="O78" s="461"/>
      <c r="P78" s="462"/>
      <c r="Q78" s="462"/>
      <c r="R78" s="418" t="s">
        <v>38</v>
      </c>
      <c r="S78" s="644"/>
      <c r="T78" s="645"/>
      <c r="U78" s="463"/>
      <c r="V78" s="463"/>
      <c r="W78" s="463"/>
      <c r="X78" s="451"/>
      <c r="Y78" s="362"/>
    </row>
    <row r="79" spans="1:25" s="363" customFormat="1" ht="18.5">
      <c r="A79" s="380"/>
      <c r="B79" s="381"/>
      <c r="C79" s="459" t="s">
        <v>38</v>
      </c>
      <c r="D79" s="438" t="s">
        <v>38</v>
      </c>
      <c r="E79" s="438" t="s">
        <v>38</v>
      </c>
      <c r="F79" s="460"/>
      <c r="G79" s="438" t="s">
        <v>38</v>
      </c>
      <c r="H79" s="460"/>
      <c r="I79" s="600" t="s">
        <v>38</v>
      </c>
      <c r="J79" s="600"/>
      <c r="K79" s="643"/>
      <c r="L79" s="643"/>
      <c r="M79" s="418" t="s">
        <v>38</v>
      </c>
      <c r="N79" s="418" t="s">
        <v>38</v>
      </c>
      <c r="O79" s="461"/>
      <c r="P79" s="462"/>
      <c r="Q79" s="462"/>
      <c r="R79" s="418" t="s">
        <v>38</v>
      </c>
      <c r="S79" s="644"/>
      <c r="T79" s="645"/>
      <c r="U79" s="463"/>
      <c r="V79" s="463"/>
      <c r="W79" s="463"/>
      <c r="X79" s="451"/>
      <c r="Y79" s="362"/>
    </row>
    <row r="80" spans="1:25" s="363" customFormat="1" ht="18.5">
      <c r="A80" s="380"/>
      <c r="B80" s="381"/>
      <c r="C80" s="459" t="s">
        <v>38</v>
      </c>
      <c r="D80" s="438" t="s">
        <v>38</v>
      </c>
      <c r="E80" s="438" t="s">
        <v>38</v>
      </c>
      <c r="F80" s="460"/>
      <c r="G80" s="438" t="s">
        <v>38</v>
      </c>
      <c r="H80" s="460"/>
      <c r="I80" s="600" t="s">
        <v>38</v>
      </c>
      <c r="J80" s="600"/>
      <c r="K80" s="643"/>
      <c r="L80" s="643"/>
      <c r="M80" s="418" t="s">
        <v>38</v>
      </c>
      <c r="N80" s="418" t="s">
        <v>38</v>
      </c>
      <c r="O80" s="461"/>
      <c r="P80" s="462"/>
      <c r="Q80" s="462"/>
      <c r="R80" s="418" t="s">
        <v>38</v>
      </c>
      <c r="S80" s="644"/>
      <c r="T80" s="645"/>
      <c r="U80" s="463"/>
      <c r="V80" s="463"/>
      <c r="W80" s="463"/>
      <c r="X80" s="451"/>
      <c r="Y80" s="362"/>
    </row>
    <row r="81" spans="1:25" s="363" customFormat="1" ht="18.5">
      <c r="A81" s="380"/>
      <c r="B81" s="381"/>
      <c r="C81" s="459" t="s">
        <v>38</v>
      </c>
      <c r="D81" s="438" t="s">
        <v>38</v>
      </c>
      <c r="E81" s="438" t="s">
        <v>38</v>
      </c>
      <c r="F81" s="460"/>
      <c r="G81" s="438" t="s">
        <v>38</v>
      </c>
      <c r="H81" s="460"/>
      <c r="I81" s="600" t="s">
        <v>38</v>
      </c>
      <c r="J81" s="600"/>
      <c r="K81" s="643"/>
      <c r="L81" s="643"/>
      <c r="M81" s="418" t="s">
        <v>38</v>
      </c>
      <c r="N81" s="418" t="s">
        <v>38</v>
      </c>
      <c r="O81" s="461"/>
      <c r="P81" s="462"/>
      <c r="Q81" s="462"/>
      <c r="R81" s="418" t="s">
        <v>38</v>
      </c>
      <c r="S81" s="644"/>
      <c r="T81" s="645"/>
      <c r="U81" s="463"/>
      <c r="V81" s="463"/>
      <c r="W81" s="463"/>
      <c r="X81" s="451"/>
      <c r="Y81" s="362"/>
    </row>
    <row r="82" spans="1:25" s="363" customFormat="1" ht="19" thickBot="1">
      <c r="A82" s="380"/>
      <c r="B82" s="381"/>
      <c r="C82" s="464" t="s">
        <v>38</v>
      </c>
      <c r="D82" s="443" t="s">
        <v>38</v>
      </c>
      <c r="E82" s="443" t="s">
        <v>38</v>
      </c>
      <c r="F82" s="465"/>
      <c r="G82" s="443" t="s">
        <v>38</v>
      </c>
      <c r="H82" s="465"/>
      <c r="I82" s="606" t="s">
        <v>38</v>
      </c>
      <c r="J82" s="606"/>
      <c r="K82" s="646"/>
      <c r="L82" s="646"/>
      <c r="M82" s="422" t="s">
        <v>38</v>
      </c>
      <c r="N82" s="422" t="s">
        <v>38</v>
      </c>
      <c r="O82" s="466"/>
      <c r="P82" s="467"/>
      <c r="Q82" s="467"/>
      <c r="R82" s="422" t="s">
        <v>38</v>
      </c>
      <c r="S82" s="647"/>
      <c r="T82" s="648"/>
      <c r="U82" s="463"/>
      <c r="V82" s="463"/>
      <c r="W82" s="463"/>
      <c r="X82" s="451"/>
      <c r="Y82" s="362"/>
    </row>
    <row r="83" spans="1:25" s="363" customFormat="1" ht="18" customHeight="1">
      <c r="A83" s="380"/>
      <c r="B83" s="381"/>
      <c r="C83" s="423"/>
      <c r="D83" s="377"/>
      <c r="E83" s="377"/>
      <c r="F83" s="377"/>
      <c r="G83" s="377"/>
      <c r="H83" s="377"/>
      <c r="I83" s="377"/>
      <c r="J83" s="377"/>
      <c r="K83" s="377"/>
      <c r="L83" s="377"/>
      <c r="M83" s="377"/>
      <c r="N83" s="377"/>
      <c r="O83" s="377"/>
      <c r="P83" s="377"/>
      <c r="Q83" s="377"/>
      <c r="R83" s="377"/>
      <c r="S83" s="377"/>
      <c r="T83" s="377"/>
      <c r="U83" s="377"/>
      <c r="V83" s="377"/>
      <c r="W83" s="377"/>
      <c r="X83" s="451"/>
      <c r="Y83" s="362"/>
    </row>
    <row r="84" spans="1:25" s="358" customFormat="1" ht="18" customHeight="1">
      <c r="B84" s="381"/>
      <c r="C84" s="426" t="s">
        <v>461</v>
      </c>
      <c r="D84" s="377"/>
      <c r="E84" s="377"/>
      <c r="F84" s="377"/>
      <c r="G84" s="377"/>
      <c r="H84" s="377"/>
      <c r="I84" s="377"/>
      <c r="J84" s="377"/>
      <c r="K84" s="377"/>
      <c r="L84" s="377"/>
      <c r="M84" s="377"/>
      <c r="N84" s="377"/>
      <c r="O84" s="377"/>
      <c r="P84" s="377"/>
      <c r="Q84" s="377"/>
      <c r="R84" s="377"/>
      <c r="S84" s="377"/>
      <c r="T84" s="377"/>
      <c r="U84" s="377"/>
      <c r="V84" s="377"/>
      <c r="W84" s="377"/>
      <c r="X84" s="451"/>
    </row>
    <row r="85" spans="1:25" s="358" customFormat="1" ht="18" customHeight="1" thickBot="1">
      <c r="B85" s="381"/>
      <c r="C85" s="423"/>
      <c r="D85" s="377"/>
      <c r="E85" s="377"/>
      <c r="F85" s="377"/>
      <c r="G85" s="377"/>
      <c r="H85" s="377"/>
      <c r="I85" s="377"/>
      <c r="J85" s="377"/>
      <c r="K85" s="377"/>
      <c r="L85" s="377"/>
      <c r="M85" s="377"/>
      <c r="N85" s="377"/>
      <c r="O85" s="377"/>
      <c r="P85" s="377"/>
      <c r="Q85" s="377"/>
      <c r="R85" s="377"/>
      <c r="S85" s="377"/>
      <c r="T85" s="377"/>
      <c r="U85" s="377"/>
      <c r="V85" s="377"/>
      <c r="W85" s="377"/>
      <c r="X85" s="451"/>
    </row>
    <row r="86" spans="1:25" s="358" customFormat="1" ht="18" customHeight="1">
      <c r="B86" s="381"/>
      <c r="C86" s="626"/>
      <c r="D86" s="627"/>
      <c r="E86" s="627"/>
      <c r="F86" s="627"/>
      <c r="G86" s="627"/>
      <c r="H86" s="627"/>
      <c r="I86" s="628"/>
      <c r="J86" s="377"/>
      <c r="K86" s="377"/>
      <c r="L86" s="377"/>
      <c r="M86" s="377"/>
      <c r="N86" s="377"/>
      <c r="O86" s="377"/>
      <c r="P86" s="377"/>
      <c r="Q86" s="377"/>
      <c r="R86" s="377"/>
      <c r="S86" s="377"/>
      <c r="T86" s="377"/>
      <c r="U86" s="377"/>
      <c r="V86" s="377"/>
      <c r="W86" s="377"/>
      <c r="X86" s="451"/>
    </row>
    <row r="87" spans="1:25" s="358" customFormat="1" ht="18" customHeight="1">
      <c r="B87" s="381"/>
      <c r="C87" s="629"/>
      <c r="D87" s="630"/>
      <c r="E87" s="630"/>
      <c r="F87" s="630"/>
      <c r="G87" s="630"/>
      <c r="H87" s="630"/>
      <c r="I87" s="631"/>
      <c r="J87" s="377"/>
      <c r="K87" s="377"/>
      <c r="L87" s="377"/>
      <c r="M87" s="377"/>
      <c r="N87" s="377"/>
      <c r="O87" s="377"/>
      <c r="P87" s="377"/>
      <c r="Q87" s="377"/>
      <c r="R87" s="377"/>
      <c r="S87" s="377"/>
      <c r="T87" s="377"/>
      <c r="U87" s="377"/>
      <c r="V87" s="377"/>
      <c r="W87" s="377"/>
      <c r="X87" s="451"/>
    </row>
    <row r="88" spans="1:25" s="358" customFormat="1" ht="18" customHeight="1">
      <c r="B88" s="381"/>
      <c r="C88" s="629"/>
      <c r="D88" s="630"/>
      <c r="E88" s="630"/>
      <c r="F88" s="630"/>
      <c r="G88" s="630"/>
      <c r="H88" s="630"/>
      <c r="I88" s="631"/>
      <c r="J88" s="377"/>
      <c r="K88" s="377"/>
      <c r="L88" s="377"/>
      <c r="M88" s="377"/>
      <c r="N88" s="377"/>
      <c r="O88" s="377"/>
      <c r="P88" s="377"/>
      <c r="Q88" s="377"/>
      <c r="R88" s="377"/>
      <c r="S88" s="377"/>
      <c r="T88" s="377"/>
      <c r="U88" s="377"/>
      <c r="V88" s="377"/>
      <c r="W88" s="377"/>
      <c r="X88" s="451"/>
    </row>
    <row r="89" spans="1:25" s="358" customFormat="1" ht="18" customHeight="1">
      <c r="B89" s="381"/>
      <c r="C89" s="629"/>
      <c r="D89" s="630"/>
      <c r="E89" s="630"/>
      <c r="F89" s="630"/>
      <c r="G89" s="630"/>
      <c r="H89" s="630"/>
      <c r="I89" s="631"/>
      <c r="J89" s="377"/>
      <c r="K89" s="377"/>
      <c r="L89" s="377"/>
      <c r="M89" s="377"/>
      <c r="N89" s="377"/>
      <c r="O89" s="377"/>
      <c r="P89" s="377"/>
      <c r="Q89" s="377"/>
      <c r="R89" s="377"/>
      <c r="S89" s="377"/>
      <c r="T89" s="377"/>
      <c r="U89" s="377"/>
      <c r="V89" s="377"/>
      <c r="W89" s="377"/>
      <c r="X89" s="451"/>
    </row>
    <row r="90" spans="1:25" ht="19" thickBot="1">
      <c r="A90" s="294"/>
      <c r="B90" s="375"/>
      <c r="C90" s="632"/>
      <c r="D90" s="633"/>
      <c r="E90" s="633"/>
      <c r="F90" s="633"/>
      <c r="G90" s="633"/>
      <c r="H90" s="633"/>
      <c r="I90" s="634"/>
      <c r="J90" s="377"/>
      <c r="K90" s="377"/>
      <c r="L90" s="377"/>
      <c r="M90" s="377"/>
      <c r="N90" s="377"/>
      <c r="O90" s="377"/>
      <c r="P90" s="377"/>
      <c r="Q90" s="377"/>
      <c r="R90" s="377"/>
      <c r="S90" s="377"/>
      <c r="T90" s="377"/>
      <c r="U90" s="377"/>
      <c r="V90" s="377"/>
      <c r="W90" s="377"/>
      <c r="X90" s="451"/>
    </row>
    <row r="91" spans="1:25" ht="18.5">
      <c r="A91" s="294"/>
      <c r="B91" s="375"/>
      <c r="C91" s="468"/>
      <c r="D91" s="377"/>
      <c r="E91" s="377"/>
      <c r="F91" s="377"/>
      <c r="G91" s="377"/>
      <c r="H91" s="377"/>
      <c r="I91" s="377"/>
      <c r="J91" s="377"/>
      <c r="K91" s="377"/>
      <c r="L91" s="377"/>
      <c r="M91" s="377"/>
      <c r="N91" s="377"/>
      <c r="O91" s="377"/>
      <c r="P91" s="377"/>
      <c r="Q91" s="377"/>
      <c r="R91" s="377"/>
      <c r="S91" s="377"/>
      <c r="T91" s="377"/>
      <c r="U91" s="377"/>
      <c r="V91" s="377"/>
      <c r="W91" s="377"/>
      <c r="X91" s="451"/>
    </row>
    <row r="92" spans="1:25" ht="18.5">
      <c r="A92" s="294"/>
      <c r="B92" s="469"/>
      <c r="C92" s="382" t="s">
        <v>462</v>
      </c>
      <c r="D92" s="377"/>
      <c r="E92" s="377"/>
      <c r="F92" s="377"/>
      <c r="G92" s="377"/>
      <c r="H92" s="377"/>
      <c r="I92" s="377"/>
      <c r="J92" s="377"/>
      <c r="K92" s="377"/>
      <c r="L92" s="377"/>
      <c r="M92" s="377"/>
      <c r="N92" s="377"/>
      <c r="O92" s="377"/>
      <c r="P92" s="377"/>
      <c r="Q92" s="377"/>
      <c r="R92" s="377"/>
      <c r="S92" s="377"/>
      <c r="T92" s="377"/>
      <c r="U92" s="377"/>
      <c r="V92" s="377"/>
      <c r="W92" s="377"/>
      <c r="X92" s="451"/>
    </row>
    <row r="93" spans="1:25" ht="18.5">
      <c r="A93" s="294"/>
      <c r="B93" s="469"/>
      <c r="C93" s="382" t="s">
        <v>463</v>
      </c>
      <c r="D93" s="377"/>
      <c r="E93" s="377"/>
      <c r="F93" s="377"/>
      <c r="G93" s="377"/>
      <c r="H93" s="377"/>
      <c r="I93" s="377"/>
      <c r="J93" s="377"/>
      <c r="K93" s="377"/>
      <c r="L93" s="377"/>
      <c r="M93" s="377"/>
      <c r="N93" s="377"/>
      <c r="O93" s="377"/>
      <c r="P93" s="377"/>
      <c r="Q93" s="377"/>
      <c r="R93" s="377"/>
      <c r="S93" s="377"/>
      <c r="T93" s="377"/>
      <c r="U93" s="377"/>
      <c r="V93" s="377"/>
      <c r="W93" s="377"/>
      <c r="X93" s="451"/>
    </row>
    <row r="94" spans="1:25" ht="19" thickBot="1">
      <c r="A94" s="294"/>
      <c r="B94" s="469"/>
      <c r="C94" s="427"/>
      <c r="D94" s="377"/>
      <c r="E94" s="377"/>
      <c r="F94" s="377"/>
      <c r="G94" s="377"/>
      <c r="H94" s="377"/>
      <c r="I94" s="377"/>
      <c r="J94" s="377"/>
      <c r="K94" s="377"/>
      <c r="L94" s="377"/>
      <c r="M94" s="377"/>
      <c r="N94" s="377"/>
      <c r="O94" s="377"/>
      <c r="P94" s="377"/>
      <c r="Q94" s="377"/>
      <c r="R94" s="377"/>
      <c r="S94" s="377"/>
      <c r="T94" s="377"/>
      <c r="U94" s="377"/>
      <c r="V94" s="377"/>
      <c r="W94" s="377"/>
      <c r="X94" s="451"/>
    </row>
    <row r="95" spans="1:25" ht="44" thickBot="1">
      <c r="A95" s="294"/>
      <c r="B95" s="375"/>
      <c r="C95" s="635" t="s">
        <v>464</v>
      </c>
      <c r="D95" s="636"/>
      <c r="E95" s="637" t="s">
        <v>465</v>
      </c>
      <c r="F95" s="637"/>
      <c r="G95" s="637"/>
      <c r="H95" s="636"/>
      <c r="I95" s="449" t="s">
        <v>466</v>
      </c>
      <c r="J95" s="429" t="s">
        <v>467</v>
      </c>
      <c r="K95" s="395" t="s">
        <v>468</v>
      </c>
      <c r="L95" s="395" t="s">
        <v>469</v>
      </c>
      <c r="M95" s="395" t="s">
        <v>470</v>
      </c>
      <c r="N95" s="395" t="s">
        <v>471</v>
      </c>
      <c r="O95" s="396" t="s">
        <v>35</v>
      </c>
      <c r="P95" s="377"/>
      <c r="Q95" s="377"/>
      <c r="R95" s="377"/>
      <c r="S95" s="377"/>
      <c r="T95" s="377"/>
      <c r="U95" s="377"/>
      <c r="V95" s="377"/>
      <c r="W95" s="377"/>
      <c r="X95" s="451"/>
    </row>
    <row r="96" spans="1:25" ht="18.5">
      <c r="A96" s="294"/>
      <c r="B96" s="375"/>
      <c r="C96" s="638" t="s">
        <v>472</v>
      </c>
      <c r="D96" s="639"/>
      <c r="E96" s="640" t="s">
        <v>473</v>
      </c>
      <c r="F96" s="641"/>
      <c r="G96" s="641"/>
      <c r="H96" s="642"/>
      <c r="I96" s="415" t="s">
        <v>474</v>
      </c>
      <c r="J96" s="470" t="s">
        <v>475</v>
      </c>
      <c r="K96" s="470"/>
      <c r="L96" s="470"/>
      <c r="M96" s="470"/>
      <c r="N96" s="470" t="s">
        <v>476</v>
      </c>
      <c r="O96" s="471"/>
      <c r="P96" s="377"/>
      <c r="Q96" s="377"/>
      <c r="R96" s="377"/>
      <c r="S96" s="377"/>
      <c r="T96" s="377"/>
      <c r="U96" s="377"/>
      <c r="V96" s="377"/>
      <c r="W96" s="377"/>
      <c r="X96" s="451"/>
    </row>
    <row r="97" spans="1:24" ht="29">
      <c r="A97" s="294"/>
      <c r="B97" s="375"/>
      <c r="C97" s="620" t="s">
        <v>472</v>
      </c>
      <c r="D97" s="621"/>
      <c r="E97" s="622" t="s">
        <v>477</v>
      </c>
      <c r="F97" s="622"/>
      <c r="G97" s="622"/>
      <c r="H97" s="622"/>
      <c r="I97" s="418" t="s">
        <v>478</v>
      </c>
      <c r="J97" s="461" t="s">
        <v>21</v>
      </c>
      <c r="K97" s="461" t="s">
        <v>479</v>
      </c>
      <c r="L97" s="461" t="s">
        <v>480</v>
      </c>
      <c r="M97" s="461"/>
      <c r="N97" s="461" t="s">
        <v>481</v>
      </c>
      <c r="O97" s="472"/>
      <c r="P97" s="377"/>
      <c r="Q97" s="377"/>
      <c r="R97" s="377"/>
      <c r="S97" s="377"/>
      <c r="T97" s="377"/>
      <c r="U97" s="377"/>
      <c r="V97" s="377"/>
      <c r="W97" s="377"/>
      <c r="X97" s="451"/>
    </row>
    <row r="98" spans="1:24" ht="18.5">
      <c r="A98" s="294"/>
      <c r="B98" s="375"/>
      <c r="C98" s="620" t="s">
        <v>38</v>
      </c>
      <c r="D98" s="621"/>
      <c r="E98" s="622"/>
      <c r="F98" s="622"/>
      <c r="G98" s="622"/>
      <c r="H98" s="622"/>
      <c r="I98" s="418" t="s">
        <v>38</v>
      </c>
      <c r="J98" s="461"/>
      <c r="K98" s="461"/>
      <c r="L98" s="461"/>
      <c r="M98" s="461"/>
      <c r="N98" s="461"/>
      <c r="O98" s="472"/>
      <c r="P98" s="377"/>
      <c r="Q98" s="377"/>
      <c r="R98" s="377"/>
      <c r="S98" s="377"/>
      <c r="T98" s="377"/>
      <c r="U98" s="377"/>
      <c r="V98" s="377"/>
      <c r="W98" s="377"/>
      <c r="X98" s="451"/>
    </row>
    <row r="99" spans="1:24" ht="18.5">
      <c r="A99" s="294"/>
      <c r="B99" s="375"/>
      <c r="C99" s="620" t="s">
        <v>38</v>
      </c>
      <c r="D99" s="621"/>
      <c r="E99" s="622"/>
      <c r="F99" s="622"/>
      <c r="G99" s="622"/>
      <c r="H99" s="622"/>
      <c r="I99" s="418" t="s">
        <v>38</v>
      </c>
      <c r="J99" s="461"/>
      <c r="K99" s="461"/>
      <c r="L99" s="461"/>
      <c r="M99" s="461"/>
      <c r="N99" s="461"/>
      <c r="O99" s="472"/>
      <c r="P99" s="377"/>
      <c r="Q99" s="377"/>
      <c r="R99" s="377"/>
      <c r="S99" s="377"/>
      <c r="T99" s="377"/>
      <c r="U99" s="377"/>
      <c r="V99" s="377"/>
      <c r="W99" s="377"/>
      <c r="X99" s="451"/>
    </row>
    <row r="100" spans="1:24" ht="18.5">
      <c r="A100" s="294"/>
      <c r="B100" s="375"/>
      <c r="C100" s="620" t="s">
        <v>38</v>
      </c>
      <c r="D100" s="621"/>
      <c r="E100" s="622"/>
      <c r="F100" s="622"/>
      <c r="G100" s="622"/>
      <c r="H100" s="622"/>
      <c r="I100" s="418" t="s">
        <v>38</v>
      </c>
      <c r="J100" s="461"/>
      <c r="K100" s="461"/>
      <c r="L100" s="461"/>
      <c r="M100" s="461"/>
      <c r="N100" s="461"/>
      <c r="O100" s="472"/>
      <c r="P100" s="377"/>
      <c r="Q100" s="377"/>
      <c r="R100" s="377"/>
      <c r="S100" s="377"/>
      <c r="T100" s="377"/>
      <c r="U100" s="377"/>
      <c r="V100" s="377"/>
      <c r="W100" s="377"/>
      <c r="X100" s="451"/>
    </row>
    <row r="101" spans="1:24" ht="18.5">
      <c r="A101" s="294"/>
      <c r="B101" s="375"/>
      <c r="C101" s="620" t="s">
        <v>38</v>
      </c>
      <c r="D101" s="621"/>
      <c r="E101" s="622"/>
      <c r="F101" s="622"/>
      <c r="G101" s="622"/>
      <c r="H101" s="622"/>
      <c r="I101" s="418" t="s">
        <v>38</v>
      </c>
      <c r="J101" s="461"/>
      <c r="K101" s="461"/>
      <c r="L101" s="461"/>
      <c r="M101" s="461"/>
      <c r="N101" s="461"/>
      <c r="O101" s="472"/>
      <c r="P101" s="377"/>
      <c r="Q101" s="377"/>
      <c r="R101" s="377"/>
      <c r="S101" s="377"/>
      <c r="T101" s="377"/>
      <c r="U101" s="377"/>
      <c r="V101" s="377"/>
      <c r="W101" s="377"/>
      <c r="X101" s="451"/>
    </row>
    <row r="102" spans="1:24" ht="18.5">
      <c r="A102" s="294"/>
      <c r="B102" s="375"/>
      <c r="C102" s="620" t="s">
        <v>38</v>
      </c>
      <c r="D102" s="621"/>
      <c r="E102" s="622"/>
      <c r="F102" s="622"/>
      <c r="G102" s="622"/>
      <c r="H102" s="622"/>
      <c r="I102" s="418" t="s">
        <v>38</v>
      </c>
      <c r="J102" s="461"/>
      <c r="K102" s="461"/>
      <c r="L102" s="461"/>
      <c r="M102" s="461"/>
      <c r="N102" s="461"/>
      <c r="O102" s="472"/>
      <c r="P102" s="377"/>
      <c r="Q102" s="377"/>
      <c r="R102" s="377"/>
      <c r="S102" s="377"/>
      <c r="T102" s="377"/>
      <c r="U102" s="377"/>
      <c r="V102" s="377"/>
      <c r="W102" s="377"/>
      <c r="X102" s="451"/>
    </row>
    <row r="103" spans="1:24" ht="18.5">
      <c r="A103" s="294"/>
      <c r="B103" s="375"/>
      <c r="C103" s="620" t="s">
        <v>38</v>
      </c>
      <c r="D103" s="621"/>
      <c r="E103" s="622"/>
      <c r="F103" s="622"/>
      <c r="G103" s="622"/>
      <c r="H103" s="622"/>
      <c r="I103" s="418" t="s">
        <v>38</v>
      </c>
      <c r="J103" s="461"/>
      <c r="K103" s="461"/>
      <c r="L103" s="461"/>
      <c r="M103" s="461"/>
      <c r="N103" s="461"/>
      <c r="O103" s="472"/>
      <c r="P103" s="377"/>
      <c r="Q103" s="377"/>
      <c r="R103" s="377"/>
      <c r="S103" s="377"/>
      <c r="T103" s="377"/>
      <c r="U103" s="377"/>
      <c r="V103" s="377"/>
      <c r="W103" s="377"/>
      <c r="X103" s="451"/>
    </row>
    <row r="104" spans="1:24" ht="18.5">
      <c r="A104" s="294"/>
      <c r="B104" s="375"/>
      <c r="C104" s="620" t="s">
        <v>38</v>
      </c>
      <c r="D104" s="621"/>
      <c r="E104" s="622"/>
      <c r="F104" s="622"/>
      <c r="G104" s="622"/>
      <c r="H104" s="622"/>
      <c r="I104" s="418" t="s">
        <v>38</v>
      </c>
      <c r="J104" s="461"/>
      <c r="K104" s="461"/>
      <c r="L104" s="461"/>
      <c r="M104" s="461"/>
      <c r="N104" s="461"/>
      <c r="O104" s="472"/>
      <c r="P104" s="377"/>
      <c r="Q104" s="377"/>
      <c r="R104" s="377"/>
      <c r="S104" s="377"/>
      <c r="T104" s="377"/>
      <c r="U104" s="377"/>
      <c r="V104" s="377"/>
      <c r="W104" s="377"/>
      <c r="X104" s="451"/>
    </row>
    <row r="105" spans="1:24" ht="18.5">
      <c r="A105" s="294"/>
      <c r="B105" s="375"/>
      <c r="C105" s="620" t="s">
        <v>38</v>
      </c>
      <c r="D105" s="621"/>
      <c r="E105" s="622"/>
      <c r="F105" s="622"/>
      <c r="G105" s="622"/>
      <c r="H105" s="622"/>
      <c r="I105" s="418" t="s">
        <v>38</v>
      </c>
      <c r="J105" s="461"/>
      <c r="K105" s="461"/>
      <c r="L105" s="461"/>
      <c r="M105" s="461"/>
      <c r="N105" s="461"/>
      <c r="O105" s="472"/>
      <c r="P105" s="377"/>
      <c r="Q105" s="377"/>
      <c r="R105" s="377"/>
      <c r="S105" s="377"/>
      <c r="T105" s="377"/>
      <c r="U105" s="377"/>
      <c r="V105" s="377"/>
      <c r="W105" s="377"/>
      <c r="X105" s="451"/>
    </row>
    <row r="106" spans="1:24" ht="18.5">
      <c r="A106" s="294"/>
      <c r="B106" s="375"/>
      <c r="C106" s="620" t="s">
        <v>38</v>
      </c>
      <c r="D106" s="621"/>
      <c r="E106" s="622"/>
      <c r="F106" s="622"/>
      <c r="G106" s="622"/>
      <c r="H106" s="622"/>
      <c r="I106" s="418" t="s">
        <v>38</v>
      </c>
      <c r="J106" s="461"/>
      <c r="K106" s="461"/>
      <c r="L106" s="461"/>
      <c r="M106" s="461"/>
      <c r="N106" s="461"/>
      <c r="O106" s="472"/>
      <c r="P106" s="377"/>
      <c r="Q106" s="377"/>
      <c r="R106" s="377"/>
      <c r="S106" s="377"/>
      <c r="T106" s="377"/>
      <c r="U106" s="377"/>
      <c r="V106" s="377"/>
      <c r="W106" s="377"/>
      <c r="X106" s="451"/>
    </row>
    <row r="107" spans="1:24" ht="18.5">
      <c r="A107" s="294"/>
      <c r="B107" s="375"/>
      <c r="C107" s="620" t="s">
        <v>38</v>
      </c>
      <c r="D107" s="621"/>
      <c r="E107" s="622"/>
      <c r="F107" s="622"/>
      <c r="G107" s="622"/>
      <c r="H107" s="622"/>
      <c r="I107" s="418" t="s">
        <v>38</v>
      </c>
      <c r="J107" s="461"/>
      <c r="K107" s="461"/>
      <c r="L107" s="461"/>
      <c r="M107" s="461"/>
      <c r="N107" s="461"/>
      <c r="O107" s="472"/>
      <c r="P107" s="377"/>
      <c r="Q107" s="377"/>
      <c r="R107" s="377"/>
      <c r="S107" s="377"/>
      <c r="T107" s="377"/>
      <c r="U107" s="377"/>
      <c r="V107" s="377"/>
      <c r="W107" s="377"/>
      <c r="X107" s="451"/>
    </row>
    <row r="108" spans="1:24" ht="18.5">
      <c r="A108" s="294"/>
      <c r="B108" s="375"/>
      <c r="C108" s="620" t="s">
        <v>38</v>
      </c>
      <c r="D108" s="621"/>
      <c r="E108" s="622"/>
      <c r="F108" s="622"/>
      <c r="G108" s="622"/>
      <c r="H108" s="622"/>
      <c r="I108" s="418" t="s">
        <v>38</v>
      </c>
      <c r="J108" s="461"/>
      <c r="K108" s="461"/>
      <c r="L108" s="461"/>
      <c r="M108" s="461"/>
      <c r="N108" s="461"/>
      <c r="O108" s="472"/>
      <c r="P108" s="377"/>
      <c r="Q108" s="377"/>
      <c r="R108" s="377"/>
      <c r="S108" s="377"/>
      <c r="T108" s="377"/>
      <c r="U108" s="377"/>
      <c r="V108" s="377"/>
      <c r="W108" s="377"/>
      <c r="X108" s="451"/>
    </row>
    <row r="109" spans="1:24" ht="18.5">
      <c r="A109" s="294"/>
      <c r="B109" s="375"/>
      <c r="C109" s="620" t="s">
        <v>38</v>
      </c>
      <c r="D109" s="621"/>
      <c r="E109" s="622"/>
      <c r="F109" s="622"/>
      <c r="G109" s="622"/>
      <c r="H109" s="622"/>
      <c r="I109" s="418" t="s">
        <v>38</v>
      </c>
      <c r="J109" s="461"/>
      <c r="K109" s="461"/>
      <c r="L109" s="461"/>
      <c r="M109" s="461"/>
      <c r="N109" s="461"/>
      <c r="O109" s="472"/>
      <c r="P109" s="377"/>
      <c r="Q109" s="377"/>
      <c r="R109" s="377"/>
      <c r="S109" s="377"/>
      <c r="T109" s="377"/>
      <c r="U109" s="377"/>
      <c r="V109" s="377"/>
      <c r="W109" s="377"/>
      <c r="X109" s="451"/>
    </row>
    <row r="110" spans="1:24" ht="18.5">
      <c r="A110" s="294"/>
      <c r="B110" s="375"/>
      <c r="C110" s="620" t="s">
        <v>38</v>
      </c>
      <c r="D110" s="621"/>
      <c r="E110" s="622"/>
      <c r="F110" s="622"/>
      <c r="G110" s="622"/>
      <c r="H110" s="622"/>
      <c r="I110" s="418" t="s">
        <v>38</v>
      </c>
      <c r="J110" s="461"/>
      <c r="K110" s="461"/>
      <c r="L110" s="461"/>
      <c r="M110" s="461"/>
      <c r="N110" s="461"/>
      <c r="O110" s="472"/>
      <c r="P110" s="377"/>
      <c r="Q110" s="377"/>
      <c r="R110" s="377"/>
      <c r="S110" s="377"/>
      <c r="T110" s="377"/>
      <c r="U110" s="377"/>
      <c r="V110" s="377"/>
      <c r="W110" s="377"/>
      <c r="X110" s="451"/>
    </row>
    <row r="111" spans="1:24" ht="18.5">
      <c r="A111" s="294"/>
      <c r="B111" s="375"/>
      <c r="C111" s="620" t="s">
        <v>38</v>
      </c>
      <c r="D111" s="621"/>
      <c r="E111" s="622"/>
      <c r="F111" s="622"/>
      <c r="G111" s="622"/>
      <c r="H111" s="622"/>
      <c r="I111" s="418" t="s">
        <v>38</v>
      </c>
      <c r="J111" s="461"/>
      <c r="K111" s="461"/>
      <c r="L111" s="461"/>
      <c r="M111" s="461"/>
      <c r="N111" s="461"/>
      <c r="O111" s="472"/>
      <c r="P111" s="377"/>
      <c r="Q111" s="377"/>
      <c r="R111" s="377"/>
      <c r="S111" s="377"/>
      <c r="T111" s="377"/>
      <c r="U111" s="377"/>
      <c r="V111" s="377"/>
      <c r="W111" s="377"/>
      <c r="X111" s="451"/>
    </row>
    <row r="112" spans="1:24" ht="18.5">
      <c r="A112" s="294"/>
      <c r="B112" s="375"/>
      <c r="C112" s="620" t="s">
        <v>38</v>
      </c>
      <c r="D112" s="621"/>
      <c r="E112" s="622"/>
      <c r="F112" s="622"/>
      <c r="G112" s="622"/>
      <c r="H112" s="622"/>
      <c r="I112" s="418" t="s">
        <v>38</v>
      </c>
      <c r="J112" s="461"/>
      <c r="K112" s="461"/>
      <c r="L112" s="461"/>
      <c r="M112" s="461"/>
      <c r="N112" s="461"/>
      <c r="O112" s="472"/>
      <c r="P112" s="377"/>
      <c r="Q112" s="377"/>
      <c r="R112" s="377"/>
      <c r="S112" s="377"/>
      <c r="T112" s="377"/>
      <c r="U112" s="377"/>
      <c r="V112" s="377"/>
      <c r="W112" s="377"/>
      <c r="X112" s="451"/>
    </row>
    <row r="113" spans="1:24" ht="18.5">
      <c r="A113" s="294"/>
      <c r="B113" s="375"/>
      <c r="C113" s="620" t="s">
        <v>38</v>
      </c>
      <c r="D113" s="621"/>
      <c r="E113" s="622"/>
      <c r="F113" s="622"/>
      <c r="G113" s="622"/>
      <c r="H113" s="622"/>
      <c r="I113" s="418" t="s">
        <v>38</v>
      </c>
      <c r="J113" s="461"/>
      <c r="K113" s="461"/>
      <c r="L113" s="461"/>
      <c r="M113" s="461"/>
      <c r="N113" s="461"/>
      <c r="O113" s="472"/>
      <c r="P113" s="377"/>
      <c r="Q113" s="377"/>
      <c r="R113" s="377"/>
      <c r="S113" s="377"/>
      <c r="T113" s="377"/>
      <c r="U113" s="377"/>
      <c r="V113" s="377"/>
      <c r="W113" s="377"/>
      <c r="X113" s="451"/>
    </row>
    <row r="114" spans="1:24" ht="18.5">
      <c r="A114" s="294"/>
      <c r="B114" s="375"/>
      <c r="C114" s="620" t="s">
        <v>38</v>
      </c>
      <c r="D114" s="621"/>
      <c r="E114" s="622"/>
      <c r="F114" s="622"/>
      <c r="G114" s="622"/>
      <c r="H114" s="622"/>
      <c r="I114" s="418" t="s">
        <v>38</v>
      </c>
      <c r="J114" s="461"/>
      <c r="K114" s="461"/>
      <c r="L114" s="461"/>
      <c r="M114" s="461"/>
      <c r="N114" s="461"/>
      <c r="O114" s="472"/>
      <c r="P114" s="377"/>
      <c r="Q114" s="377"/>
      <c r="R114" s="377"/>
      <c r="S114" s="377"/>
      <c r="T114" s="377"/>
      <c r="U114" s="377"/>
      <c r="V114" s="377"/>
      <c r="W114" s="377"/>
      <c r="X114" s="451"/>
    </row>
    <row r="115" spans="1:24" ht="19" thickBot="1">
      <c r="B115" s="375"/>
      <c r="C115" s="623" t="s">
        <v>38</v>
      </c>
      <c r="D115" s="624"/>
      <c r="E115" s="625"/>
      <c r="F115" s="625"/>
      <c r="G115" s="625"/>
      <c r="H115" s="625"/>
      <c r="I115" s="422" t="s">
        <v>38</v>
      </c>
      <c r="J115" s="466"/>
      <c r="K115" s="466"/>
      <c r="L115" s="466"/>
      <c r="M115" s="466"/>
      <c r="N115" s="466"/>
      <c r="O115" s="473"/>
      <c r="P115" s="377"/>
      <c r="Q115" s="377"/>
      <c r="R115" s="377"/>
      <c r="S115" s="377"/>
      <c r="T115" s="377"/>
      <c r="U115" s="377"/>
      <c r="V115" s="377"/>
      <c r="W115" s="377"/>
      <c r="X115" s="451"/>
    </row>
    <row r="116" spans="1:24" ht="18.5">
      <c r="B116" s="474"/>
      <c r="C116" s="475"/>
      <c r="D116" s="475"/>
      <c r="E116" s="475"/>
      <c r="F116" s="475"/>
      <c r="G116" s="475"/>
      <c r="H116" s="475"/>
      <c r="I116" s="475"/>
      <c r="J116" s="475"/>
      <c r="K116" s="475"/>
      <c r="L116" s="475"/>
      <c r="M116" s="475"/>
      <c r="N116" s="475"/>
      <c r="O116" s="475"/>
      <c r="P116" s="476"/>
      <c r="Q116" s="476"/>
      <c r="R116" s="476"/>
      <c r="S116" s="476"/>
      <c r="T116" s="476"/>
      <c r="U116" s="476"/>
      <c r="V116" s="476"/>
      <c r="W116" s="476"/>
      <c r="X116" s="477"/>
    </row>
    <row r="117" spans="1:24">
      <c r="C117" s="478"/>
      <c r="D117" s="478"/>
      <c r="E117" s="478"/>
      <c r="F117" s="478"/>
      <c r="G117" s="478"/>
      <c r="H117" s="478"/>
      <c r="I117" s="478"/>
      <c r="J117" s="478"/>
      <c r="K117" s="479"/>
      <c r="L117" s="479"/>
      <c r="M117" s="479"/>
      <c r="N117" s="479"/>
      <c r="O117" s="479"/>
    </row>
    <row r="118" spans="1:24" ht="15" thickBot="1">
      <c r="C118" s="478"/>
      <c r="D118" s="478"/>
      <c r="E118" s="478"/>
      <c r="F118" s="478"/>
      <c r="G118" s="478"/>
      <c r="H118" s="478"/>
      <c r="I118" s="478"/>
      <c r="J118" s="478"/>
      <c r="K118" s="479"/>
      <c r="L118" s="479"/>
      <c r="M118" s="479"/>
      <c r="N118" s="479"/>
      <c r="O118" s="479"/>
    </row>
    <row r="119" spans="1:24" ht="15" thickBot="1">
      <c r="B119" s="480"/>
      <c r="C119" s="615" t="s">
        <v>482</v>
      </c>
      <c r="D119" s="615"/>
      <c r="E119" s="615"/>
      <c r="F119" s="615"/>
      <c r="G119" s="615"/>
      <c r="H119" s="481"/>
      <c r="I119" s="481"/>
      <c r="J119" s="615"/>
      <c r="K119" s="615"/>
      <c r="L119" s="615"/>
      <c r="M119" s="615"/>
      <c r="N119" s="615"/>
      <c r="O119" s="481"/>
      <c r="P119" s="481"/>
      <c r="Q119" s="615"/>
      <c r="R119" s="615"/>
      <c r="S119" s="615"/>
      <c r="T119" s="615"/>
      <c r="U119" s="481"/>
      <c r="V119" s="481"/>
      <c r="W119" s="481"/>
      <c r="X119" s="482"/>
    </row>
    <row r="120" spans="1:24">
      <c r="B120" s="483"/>
      <c r="C120" s="484"/>
      <c r="D120" s="485"/>
      <c r="E120" s="485"/>
      <c r="F120" s="485"/>
      <c r="G120" s="485"/>
      <c r="H120" s="485"/>
      <c r="I120" s="485"/>
      <c r="J120" s="485"/>
      <c r="K120" s="485"/>
      <c r="L120" s="485"/>
      <c r="M120" s="485"/>
      <c r="N120" s="485"/>
      <c r="O120" s="485"/>
      <c r="P120" s="486"/>
      <c r="Q120" s="486"/>
      <c r="R120" s="486"/>
      <c r="S120" s="486"/>
      <c r="T120" s="486"/>
      <c r="U120" s="486"/>
      <c r="V120" s="486"/>
      <c r="W120" s="486"/>
      <c r="X120" s="487"/>
    </row>
    <row r="121" spans="1:24" ht="58">
      <c r="B121" s="483"/>
      <c r="C121" s="484" t="s">
        <v>483</v>
      </c>
      <c r="D121" s="484"/>
      <c r="E121" s="484"/>
      <c r="F121" s="485"/>
      <c r="G121" s="485"/>
      <c r="H121" s="485"/>
      <c r="I121" s="485"/>
      <c r="J121" s="485"/>
      <c r="K121" s="485"/>
      <c r="L121" s="485"/>
      <c r="M121" s="485"/>
      <c r="N121" s="485"/>
      <c r="O121" s="485"/>
      <c r="P121" s="486"/>
      <c r="Q121" s="486"/>
      <c r="R121" s="486"/>
      <c r="S121" s="486"/>
      <c r="T121" s="486"/>
      <c r="U121" s="486"/>
      <c r="V121" s="486"/>
      <c r="W121" s="486"/>
      <c r="X121" s="487"/>
    </row>
    <row r="122" spans="1:24" ht="23.25" customHeight="1" thickBot="1">
      <c r="B122" s="488"/>
      <c r="C122" s="484"/>
      <c r="D122" s="485"/>
      <c r="E122" s="485"/>
      <c r="F122" s="485"/>
      <c r="G122" s="485"/>
      <c r="H122" s="485"/>
      <c r="I122" s="485"/>
      <c r="J122" s="485"/>
      <c r="K122" s="485"/>
      <c r="L122" s="485"/>
      <c r="M122" s="485"/>
      <c r="N122" s="485"/>
      <c r="O122" s="485"/>
      <c r="P122" s="486"/>
      <c r="Q122" s="486"/>
      <c r="R122" s="486"/>
      <c r="S122" s="486"/>
      <c r="T122" s="486"/>
      <c r="U122" s="486"/>
      <c r="V122" s="486"/>
      <c r="W122" s="486"/>
      <c r="X122" s="487"/>
    </row>
    <row r="123" spans="1:24" ht="51.75" customHeight="1" thickBot="1">
      <c r="B123" s="488"/>
      <c r="C123" s="489" t="s">
        <v>464</v>
      </c>
      <c r="D123" s="616" t="s">
        <v>484</v>
      </c>
      <c r="E123" s="617"/>
      <c r="F123" s="617"/>
      <c r="G123" s="617"/>
      <c r="H123" s="618"/>
      <c r="I123" s="619" t="s">
        <v>485</v>
      </c>
      <c r="J123" s="617"/>
      <c r="K123" s="617" t="s">
        <v>486</v>
      </c>
      <c r="L123" s="617"/>
      <c r="M123" s="617" t="s">
        <v>35</v>
      </c>
      <c r="N123" s="618"/>
      <c r="O123" s="485"/>
      <c r="P123" s="486"/>
      <c r="Q123" s="486"/>
      <c r="R123" s="486"/>
      <c r="S123" s="486"/>
      <c r="T123" s="486"/>
      <c r="U123" s="486"/>
      <c r="V123" s="486"/>
      <c r="W123" s="486"/>
      <c r="X123" s="487"/>
    </row>
    <row r="124" spans="1:24" ht="47.25" customHeight="1">
      <c r="B124" s="490"/>
      <c r="C124" s="491" t="s">
        <v>375</v>
      </c>
      <c r="D124" s="609" t="s">
        <v>487</v>
      </c>
      <c r="E124" s="610"/>
      <c r="F124" s="610"/>
      <c r="G124" s="610"/>
      <c r="H124" s="611"/>
      <c r="I124" s="612" t="s">
        <v>478</v>
      </c>
      <c r="J124" s="612"/>
      <c r="K124" s="613" t="s">
        <v>488</v>
      </c>
      <c r="L124" s="613"/>
      <c r="M124" s="613"/>
      <c r="N124" s="614"/>
      <c r="O124" s="485"/>
      <c r="P124" s="486"/>
      <c r="Q124" s="486"/>
      <c r="R124" s="486"/>
      <c r="S124" s="486"/>
      <c r="T124" s="486"/>
      <c r="U124" s="486"/>
      <c r="V124" s="486"/>
      <c r="W124" s="486"/>
      <c r="X124" s="487"/>
    </row>
    <row r="125" spans="1:24" ht="47.25" customHeight="1">
      <c r="B125" s="490"/>
      <c r="C125" s="491" t="s">
        <v>38</v>
      </c>
      <c r="D125" s="597"/>
      <c r="E125" s="598"/>
      <c r="F125" s="598"/>
      <c r="G125" s="598"/>
      <c r="H125" s="599"/>
      <c r="I125" s="600" t="s">
        <v>38</v>
      </c>
      <c r="J125" s="600"/>
      <c r="K125" s="601"/>
      <c r="L125" s="601"/>
      <c r="M125" s="601"/>
      <c r="N125" s="602"/>
      <c r="O125" s="485"/>
      <c r="P125" s="486"/>
      <c r="Q125" s="486"/>
      <c r="R125" s="486"/>
      <c r="S125" s="486"/>
      <c r="T125" s="486"/>
      <c r="U125" s="486"/>
      <c r="V125" s="486"/>
      <c r="W125" s="486"/>
      <c r="X125" s="487"/>
    </row>
    <row r="126" spans="1:24" ht="47.25" customHeight="1">
      <c r="B126" s="490"/>
      <c r="C126" s="491" t="s">
        <v>38</v>
      </c>
      <c r="D126" s="597"/>
      <c r="E126" s="598"/>
      <c r="F126" s="598"/>
      <c r="G126" s="598"/>
      <c r="H126" s="599"/>
      <c r="I126" s="600" t="s">
        <v>38</v>
      </c>
      <c r="J126" s="600"/>
      <c r="K126" s="601"/>
      <c r="L126" s="601"/>
      <c r="M126" s="601"/>
      <c r="N126" s="602"/>
      <c r="O126" s="485"/>
      <c r="P126" s="486"/>
      <c r="Q126" s="486"/>
      <c r="R126" s="486"/>
      <c r="S126" s="486"/>
      <c r="T126" s="486"/>
      <c r="U126" s="486"/>
      <c r="V126" s="486"/>
      <c r="W126" s="486"/>
      <c r="X126" s="487"/>
    </row>
    <row r="127" spans="1:24" ht="47.25" customHeight="1">
      <c r="B127" s="490"/>
      <c r="C127" s="491" t="s">
        <v>38</v>
      </c>
      <c r="D127" s="597"/>
      <c r="E127" s="598"/>
      <c r="F127" s="598"/>
      <c r="G127" s="598"/>
      <c r="H127" s="599"/>
      <c r="I127" s="600" t="s">
        <v>38</v>
      </c>
      <c r="J127" s="600"/>
      <c r="K127" s="601"/>
      <c r="L127" s="601"/>
      <c r="M127" s="601"/>
      <c r="N127" s="602"/>
      <c r="O127" s="485"/>
      <c r="P127" s="486"/>
      <c r="Q127" s="486"/>
      <c r="R127" s="486"/>
      <c r="S127" s="486"/>
      <c r="T127" s="486"/>
      <c r="U127" s="486"/>
      <c r="V127" s="486"/>
      <c r="W127" s="486"/>
      <c r="X127" s="487"/>
    </row>
    <row r="128" spans="1:24" ht="47.25" customHeight="1">
      <c r="B128" s="490"/>
      <c r="C128" s="491" t="s">
        <v>38</v>
      </c>
      <c r="D128" s="597"/>
      <c r="E128" s="598"/>
      <c r="F128" s="598"/>
      <c r="G128" s="598"/>
      <c r="H128" s="599"/>
      <c r="I128" s="600" t="s">
        <v>38</v>
      </c>
      <c r="J128" s="600"/>
      <c r="K128" s="601"/>
      <c r="L128" s="601"/>
      <c r="M128" s="601"/>
      <c r="N128" s="602"/>
      <c r="O128" s="485"/>
      <c r="P128" s="486"/>
      <c r="Q128" s="486"/>
      <c r="R128" s="486"/>
      <c r="S128" s="486"/>
      <c r="T128" s="486"/>
      <c r="U128" s="486"/>
      <c r="V128" s="486"/>
      <c r="W128" s="486"/>
      <c r="X128" s="487"/>
    </row>
    <row r="129" spans="2:24" ht="47.25" customHeight="1">
      <c r="B129" s="490"/>
      <c r="C129" s="491" t="s">
        <v>38</v>
      </c>
      <c r="D129" s="597"/>
      <c r="E129" s="598"/>
      <c r="F129" s="598"/>
      <c r="G129" s="598"/>
      <c r="H129" s="599"/>
      <c r="I129" s="600" t="s">
        <v>38</v>
      </c>
      <c r="J129" s="600"/>
      <c r="K129" s="601"/>
      <c r="L129" s="601"/>
      <c r="M129" s="601"/>
      <c r="N129" s="602"/>
      <c r="O129" s="485"/>
      <c r="P129" s="486"/>
      <c r="Q129" s="486"/>
      <c r="R129" s="486"/>
      <c r="S129" s="486"/>
      <c r="T129" s="486"/>
      <c r="U129" s="486"/>
      <c r="V129" s="486"/>
      <c r="W129" s="486"/>
      <c r="X129" s="487"/>
    </row>
    <row r="130" spans="2:24" ht="47.25" customHeight="1">
      <c r="B130" s="490"/>
      <c r="C130" s="491" t="s">
        <v>38</v>
      </c>
      <c r="D130" s="597"/>
      <c r="E130" s="598"/>
      <c r="F130" s="598"/>
      <c r="G130" s="598"/>
      <c r="H130" s="599"/>
      <c r="I130" s="600" t="s">
        <v>38</v>
      </c>
      <c r="J130" s="600"/>
      <c r="K130" s="601"/>
      <c r="L130" s="601"/>
      <c r="M130" s="601"/>
      <c r="N130" s="602"/>
      <c r="O130" s="485"/>
      <c r="P130" s="486"/>
      <c r="Q130" s="486"/>
      <c r="R130" s="486"/>
      <c r="S130" s="486"/>
      <c r="T130" s="486"/>
      <c r="U130" s="486"/>
      <c r="V130" s="486"/>
      <c r="W130" s="486"/>
      <c r="X130" s="487"/>
    </row>
    <row r="131" spans="2:24" ht="47.25" customHeight="1">
      <c r="B131" s="490"/>
      <c r="C131" s="491" t="s">
        <v>38</v>
      </c>
      <c r="D131" s="597"/>
      <c r="E131" s="598"/>
      <c r="F131" s="598"/>
      <c r="G131" s="598"/>
      <c r="H131" s="599"/>
      <c r="I131" s="600" t="s">
        <v>38</v>
      </c>
      <c r="J131" s="600"/>
      <c r="K131" s="601"/>
      <c r="L131" s="601"/>
      <c r="M131" s="601"/>
      <c r="N131" s="602"/>
      <c r="O131" s="485"/>
      <c r="P131" s="486"/>
      <c r="Q131" s="486"/>
      <c r="R131" s="486"/>
      <c r="S131" s="486"/>
      <c r="T131" s="486"/>
      <c r="U131" s="486"/>
      <c r="V131" s="486"/>
      <c r="W131" s="486"/>
      <c r="X131" s="487"/>
    </row>
    <row r="132" spans="2:24" ht="47.25" customHeight="1">
      <c r="B132" s="490"/>
      <c r="C132" s="491" t="s">
        <v>38</v>
      </c>
      <c r="D132" s="597"/>
      <c r="E132" s="598"/>
      <c r="F132" s="598"/>
      <c r="G132" s="598"/>
      <c r="H132" s="599"/>
      <c r="I132" s="600" t="s">
        <v>38</v>
      </c>
      <c r="J132" s="600"/>
      <c r="K132" s="601"/>
      <c r="L132" s="601"/>
      <c r="M132" s="601"/>
      <c r="N132" s="602"/>
      <c r="O132" s="485"/>
      <c r="P132" s="486"/>
      <c r="Q132" s="486"/>
      <c r="R132" s="486"/>
      <c r="S132" s="486"/>
      <c r="T132" s="486"/>
      <c r="U132" s="486"/>
      <c r="V132" s="486"/>
      <c r="W132" s="486"/>
      <c r="X132" s="487"/>
    </row>
    <row r="133" spans="2:24" ht="47.25" customHeight="1">
      <c r="B133" s="490"/>
      <c r="C133" s="491" t="s">
        <v>38</v>
      </c>
      <c r="D133" s="597"/>
      <c r="E133" s="598"/>
      <c r="F133" s="598"/>
      <c r="G133" s="598"/>
      <c r="H133" s="599"/>
      <c r="I133" s="600" t="s">
        <v>38</v>
      </c>
      <c r="J133" s="600"/>
      <c r="K133" s="601"/>
      <c r="L133" s="601"/>
      <c r="M133" s="601"/>
      <c r="N133" s="602"/>
      <c r="O133" s="485"/>
      <c r="P133" s="486"/>
      <c r="Q133" s="486"/>
      <c r="R133" s="486"/>
      <c r="S133" s="486"/>
      <c r="T133" s="486"/>
      <c r="U133" s="486"/>
      <c r="V133" s="486"/>
      <c r="W133" s="486"/>
      <c r="X133" s="487"/>
    </row>
    <row r="134" spans="2:24" ht="47.25" customHeight="1">
      <c r="B134" s="490"/>
      <c r="C134" s="491" t="s">
        <v>38</v>
      </c>
      <c r="D134" s="597"/>
      <c r="E134" s="598"/>
      <c r="F134" s="598"/>
      <c r="G134" s="598"/>
      <c r="H134" s="599"/>
      <c r="I134" s="600" t="s">
        <v>38</v>
      </c>
      <c r="J134" s="600"/>
      <c r="K134" s="601"/>
      <c r="L134" s="601"/>
      <c r="M134" s="601"/>
      <c r="N134" s="602"/>
      <c r="O134" s="485"/>
      <c r="P134" s="486"/>
      <c r="Q134" s="486"/>
      <c r="R134" s="486"/>
      <c r="S134" s="486"/>
      <c r="T134" s="486"/>
      <c r="U134" s="486"/>
      <c r="V134" s="486"/>
      <c r="W134" s="486"/>
      <c r="X134" s="487"/>
    </row>
    <row r="135" spans="2:24" ht="47.25" customHeight="1">
      <c r="B135" s="490"/>
      <c r="C135" s="491" t="s">
        <v>38</v>
      </c>
      <c r="D135" s="597"/>
      <c r="E135" s="598"/>
      <c r="F135" s="598"/>
      <c r="G135" s="598"/>
      <c r="H135" s="599"/>
      <c r="I135" s="600" t="s">
        <v>38</v>
      </c>
      <c r="J135" s="600"/>
      <c r="K135" s="601"/>
      <c r="L135" s="601"/>
      <c r="M135" s="601"/>
      <c r="N135" s="602"/>
      <c r="O135" s="485"/>
      <c r="P135" s="486"/>
      <c r="Q135" s="486"/>
      <c r="R135" s="486"/>
      <c r="S135" s="486"/>
      <c r="T135" s="486"/>
      <c r="U135" s="486"/>
      <c r="V135" s="486"/>
      <c r="W135" s="486"/>
      <c r="X135" s="487"/>
    </row>
    <row r="136" spans="2:24" ht="47.25" customHeight="1">
      <c r="B136" s="490"/>
      <c r="C136" s="491" t="s">
        <v>38</v>
      </c>
      <c r="D136" s="597"/>
      <c r="E136" s="598"/>
      <c r="F136" s="598"/>
      <c r="G136" s="598"/>
      <c r="H136" s="599"/>
      <c r="I136" s="600" t="s">
        <v>38</v>
      </c>
      <c r="J136" s="600"/>
      <c r="K136" s="601"/>
      <c r="L136" s="601"/>
      <c r="M136" s="601"/>
      <c r="N136" s="602"/>
      <c r="O136" s="485"/>
      <c r="P136" s="486"/>
      <c r="Q136" s="486"/>
      <c r="R136" s="486"/>
      <c r="S136" s="486"/>
      <c r="T136" s="486"/>
      <c r="U136" s="486"/>
      <c r="V136" s="486"/>
      <c r="W136" s="486"/>
      <c r="X136" s="487"/>
    </row>
    <row r="137" spans="2:24" ht="47.25" customHeight="1">
      <c r="B137" s="490"/>
      <c r="C137" s="491" t="s">
        <v>38</v>
      </c>
      <c r="D137" s="597"/>
      <c r="E137" s="598"/>
      <c r="F137" s="598"/>
      <c r="G137" s="598"/>
      <c r="H137" s="599"/>
      <c r="I137" s="600" t="s">
        <v>38</v>
      </c>
      <c r="J137" s="600"/>
      <c r="K137" s="601"/>
      <c r="L137" s="601"/>
      <c r="M137" s="601"/>
      <c r="N137" s="602"/>
      <c r="O137" s="485"/>
      <c r="P137" s="486"/>
      <c r="Q137" s="486"/>
      <c r="R137" s="486"/>
      <c r="S137" s="486"/>
      <c r="T137" s="486"/>
      <c r="U137" s="486"/>
      <c r="V137" s="486"/>
      <c r="W137" s="486"/>
      <c r="X137" s="487"/>
    </row>
    <row r="138" spans="2:24" ht="47.25" customHeight="1">
      <c r="B138" s="490"/>
      <c r="C138" s="491" t="s">
        <v>38</v>
      </c>
      <c r="D138" s="597"/>
      <c r="E138" s="598"/>
      <c r="F138" s="598"/>
      <c r="G138" s="598"/>
      <c r="H138" s="599"/>
      <c r="I138" s="600" t="s">
        <v>38</v>
      </c>
      <c r="J138" s="600"/>
      <c r="K138" s="601"/>
      <c r="L138" s="601"/>
      <c r="M138" s="601"/>
      <c r="N138" s="602"/>
      <c r="O138" s="485"/>
      <c r="P138" s="486"/>
      <c r="Q138" s="486"/>
      <c r="R138" s="486"/>
      <c r="S138" s="486"/>
      <c r="T138" s="486"/>
      <c r="U138" s="486"/>
      <c r="V138" s="486"/>
      <c r="W138" s="486"/>
      <c r="X138" s="487"/>
    </row>
    <row r="139" spans="2:24" ht="47.25" customHeight="1">
      <c r="B139" s="490"/>
      <c r="C139" s="491" t="s">
        <v>38</v>
      </c>
      <c r="D139" s="597"/>
      <c r="E139" s="598"/>
      <c r="F139" s="598"/>
      <c r="G139" s="598"/>
      <c r="H139" s="599"/>
      <c r="I139" s="600" t="s">
        <v>38</v>
      </c>
      <c r="J139" s="600"/>
      <c r="K139" s="601"/>
      <c r="L139" s="601"/>
      <c r="M139" s="601"/>
      <c r="N139" s="602"/>
      <c r="O139" s="485"/>
      <c r="P139" s="486"/>
      <c r="Q139" s="486"/>
      <c r="R139" s="486"/>
      <c r="S139" s="486"/>
      <c r="T139" s="486"/>
      <c r="U139" s="486"/>
      <c r="V139" s="486"/>
      <c r="W139" s="486"/>
      <c r="X139" s="487"/>
    </row>
    <row r="140" spans="2:24" ht="47.25" customHeight="1">
      <c r="B140" s="490"/>
      <c r="C140" s="491" t="s">
        <v>38</v>
      </c>
      <c r="D140" s="597"/>
      <c r="E140" s="598"/>
      <c r="F140" s="598"/>
      <c r="G140" s="598"/>
      <c r="H140" s="599"/>
      <c r="I140" s="600" t="s">
        <v>38</v>
      </c>
      <c r="J140" s="600"/>
      <c r="K140" s="601"/>
      <c r="L140" s="601"/>
      <c r="M140" s="601"/>
      <c r="N140" s="602"/>
      <c r="O140" s="485"/>
      <c r="P140" s="486"/>
      <c r="Q140" s="486"/>
      <c r="R140" s="486"/>
      <c r="S140" s="486"/>
      <c r="T140" s="486"/>
      <c r="U140" s="486"/>
      <c r="V140" s="486"/>
      <c r="W140" s="486"/>
      <c r="X140" s="487"/>
    </row>
    <row r="141" spans="2:24" ht="47.25" customHeight="1">
      <c r="B141" s="490"/>
      <c r="C141" s="491" t="s">
        <v>38</v>
      </c>
      <c r="D141" s="597"/>
      <c r="E141" s="598"/>
      <c r="F141" s="598"/>
      <c r="G141" s="598"/>
      <c r="H141" s="599"/>
      <c r="I141" s="600" t="s">
        <v>38</v>
      </c>
      <c r="J141" s="600"/>
      <c r="K141" s="601"/>
      <c r="L141" s="601"/>
      <c r="M141" s="601"/>
      <c r="N141" s="602"/>
      <c r="O141" s="485"/>
      <c r="P141" s="486"/>
      <c r="Q141" s="486"/>
      <c r="R141" s="486"/>
      <c r="S141" s="486"/>
      <c r="T141" s="486"/>
      <c r="U141" s="486"/>
      <c r="V141" s="486"/>
      <c r="W141" s="486"/>
      <c r="X141" s="487"/>
    </row>
    <row r="142" spans="2:24" ht="47.25" customHeight="1">
      <c r="B142" s="490"/>
      <c r="C142" s="491" t="s">
        <v>38</v>
      </c>
      <c r="D142" s="597"/>
      <c r="E142" s="598"/>
      <c r="F142" s="598"/>
      <c r="G142" s="598"/>
      <c r="H142" s="599"/>
      <c r="I142" s="600" t="s">
        <v>38</v>
      </c>
      <c r="J142" s="600"/>
      <c r="K142" s="601"/>
      <c r="L142" s="601"/>
      <c r="M142" s="601"/>
      <c r="N142" s="602"/>
      <c r="O142" s="485"/>
      <c r="P142" s="486"/>
      <c r="Q142" s="486"/>
      <c r="R142" s="486"/>
      <c r="S142" s="486"/>
      <c r="T142" s="486"/>
      <c r="U142" s="486"/>
      <c r="V142" s="486"/>
      <c r="W142" s="486"/>
      <c r="X142" s="487"/>
    </row>
    <row r="143" spans="2:24" ht="47.25" customHeight="1" thickBot="1">
      <c r="B143" s="490"/>
      <c r="C143" s="492" t="s">
        <v>38</v>
      </c>
      <c r="D143" s="603"/>
      <c r="E143" s="604"/>
      <c r="F143" s="604"/>
      <c r="G143" s="604"/>
      <c r="H143" s="605"/>
      <c r="I143" s="606" t="s">
        <v>38</v>
      </c>
      <c r="J143" s="606"/>
      <c r="K143" s="607"/>
      <c r="L143" s="607"/>
      <c r="M143" s="607"/>
      <c r="N143" s="608"/>
      <c r="O143" s="485"/>
      <c r="P143" s="486"/>
      <c r="Q143" s="486"/>
      <c r="R143" s="486"/>
      <c r="S143" s="486"/>
      <c r="T143" s="486"/>
      <c r="U143" s="486"/>
      <c r="V143" s="486"/>
      <c r="W143" s="486"/>
      <c r="X143" s="487"/>
    </row>
    <row r="144" spans="2:24">
      <c r="B144" s="488"/>
      <c r="C144" s="485"/>
      <c r="D144" s="485"/>
      <c r="E144" s="485"/>
      <c r="F144" s="485"/>
      <c r="G144" s="485"/>
      <c r="H144" s="485"/>
      <c r="I144" s="485"/>
      <c r="J144" s="485"/>
      <c r="K144" s="485"/>
      <c r="L144" s="485"/>
      <c r="M144" s="485"/>
      <c r="N144" s="485"/>
      <c r="O144" s="485"/>
      <c r="P144" s="486"/>
      <c r="Q144" s="486"/>
      <c r="R144" s="486"/>
      <c r="S144" s="486"/>
      <c r="T144" s="486"/>
      <c r="U144" s="486"/>
      <c r="V144" s="486"/>
      <c r="W144" s="486"/>
      <c r="X144" s="487"/>
    </row>
    <row r="145" spans="2:24">
      <c r="B145" s="488"/>
      <c r="C145" s="485"/>
      <c r="D145" s="485"/>
      <c r="E145" s="485"/>
      <c r="F145" s="485"/>
      <c r="G145" s="485"/>
      <c r="H145" s="485"/>
      <c r="I145" s="485"/>
      <c r="J145" s="485"/>
      <c r="K145" s="485"/>
      <c r="L145" s="485"/>
      <c r="M145" s="485"/>
      <c r="N145" s="485"/>
      <c r="O145" s="485"/>
      <c r="P145" s="486"/>
      <c r="Q145" s="486"/>
      <c r="R145" s="486"/>
      <c r="S145" s="486"/>
      <c r="T145" s="486"/>
      <c r="U145" s="486"/>
      <c r="V145" s="486"/>
      <c r="W145" s="486"/>
      <c r="X145" s="487"/>
    </row>
    <row r="146" spans="2:24" ht="30.75" customHeight="1">
      <c r="B146" s="483"/>
      <c r="C146" s="587" t="s">
        <v>489</v>
      </c>
      <c r="D146" s="587"/>
      <c r="E146" s="587"/>
      <c r="F146" s="587"/>
      <c r="G146" s="587"/>
      <c r="H146" s="587"/>
      <c r="I146" s="587"/>
      <c r="J146" s="485"/>
      <c r="K146" s="485"/>
      <c r="L146" s="485"/>
      <c r="M146" s="485"/>
      <c r="N146" s="485"/>
      <c r="O146" s="485"/>
      <c r="P146" s="486"/>
      <c r="Q146" s="486"/>
      <c r="R146" s="486"/>
      <c r="S146" s="486"/>
      <c r="T146" s="486"/>
      <c r="U146" s="486"/>
      <c r="V146" s="486"/>
      <c r="W146" s="486"/>
      <c r="X146" s="487"/>
    </row>
    <row r="147" spans="2:24" ht="15" thickBot="1">
      <c r="B147" s="488"/>
      <c r="C147" s="485"/>
      <c r="D147" s="485"/>
      <c r="E147" s="485"/>
      <c r="F147" s="485"/>
      <c r="G147" s="485"/>
      <c r="H147" s="485"/>
      <c r="I147" s="485"/>
      <c r="J147" s="485"/>
      <c r="K147" s="485"/>
      <c r="L147" s="485"/>
      <c r="M147" s="485"/>
      <c r="N147" s="485"/>
      <c r="O147" s="485"/>
      <c r="P147" s="486"/>
      <c r="Q147" s="486"/>
      <c r="R147" s="486"/>
      <c r="S147" s="486"/>
      <c r="T147" s="486"/>
      <c r="U147" s="486"/>
      <c r="V147" s="486"/>
      <c r="W147" s="486"/>
      <c r="X147" s="487"/>
    </row>
    <row r="148" spans="2:24">
      <c r="B148" s="488"/>
      <c r="C148" s="588"/>
      <c r="D148" s="589"/>
      <c r="E148" s="589"/>
      <c r="F148" s="589"/>
      <c r="G148" s="589"/>
      <c r="H148" s="589"/>
      <c r="I148" s="590"/>
      <c r="J148" s="485"/>
      <c r="K148" s="485"/>
      <c r="L148" s="485"/>
      <c r="M148" s="485"/>
      <c r="N148" s="485"/>
      <c r="O148" s="485"/>
      <c r="P148" s="486"/>
      <c r="Q148" s="486"/>
      <c r="R148" s="486"/>
      <c r="S148" s="486"/>
      <c r="T148" s="486"/>
      <c r="U148" s="486"/>
      <c r="V148" s="486"/>
      <c r="W148" s="486"/>
      <c r="X148" s="487"/>
    </row>
    <row r="149" spans="2:24">
      <c r="B149" s="488"/>
      <c r="C149" s="591"/>
      <c r="D149" s="592"/>
      <c r="E149" s="592"/>
      <c r="F149" s="592"/>
      <c r="G149" s="592"/>
      <c r="H149" s="592"/>
      <c r="I149" s="593"/>
      <c r="J149" s="485"/>
      <c r="K149" s="485"/>
      <c r="L149" s="485"/>
      <c r="M149" s="485"/>
      <c r="N149" s="485"/>
      <c r="O149" s="485"/>
      <c r="P149" s="486"/>
      <c r="Q149" s="486"/>
      <c r="R149" s="486"/>
      <c r="S149" s="486"/>
      <c r="T149" s="486"/>
      <c r="U149" s="486"/>
      <c r="V149" s="486"/>
      <c r="W149" s="486"/>
      <c r="X149" s="487"/>
    </row>
    <row r="150" spans="2:24">
      <c r="B150" s="488"/>
      <c r="C150" s="591"/>
      <c r="D150" s="592"/>
      <c r="E150" s="592"/>
      <c r="F150" s="592"/>
      <c r="G150" s="592"/>
      <c r="H150" s="592"/>
      <c r="I150" s="593"/>
      <c r="J150" s="485"/>
      <c r="K150" s="485"/>
      <c r="L150" s="485"/>
      <c r="M150" s="485"/>
      <c r="N150" s="485"/>
      <c r="O150" s="485"/>
      <c r="P150" s="486"/>
      <c r="Q150" s="486"/>
      <c r="R150" s="486"/>
      <c r="S150" s="486"/>
      <c r="T150" s="486"/>
      <c r="U150" s="486"/>
      <c r="V150" s="486"/>
      <c r="W150" s="486"/>
      <c r="X150" s="487"/>
    </row>
    <row r="151" spans="2:24">
      <c r="B151" s="488"/>
      <c r="C151" s="591"/>
      <c r="D151" s="592"/>
      <c r="E151" s="592"/>
      <c r="F151" s="592"/>
      <c r="G151" s="592"/>
      <c r="H151" s="592"/>
      <c r="I151" s="593"/>
      <c r="J151" s="485"/>
      <c r="K151" s="485"/>
      <c r="L151" s="485"/>
      <c r="M151" s="485"/>
      <c r="N151" s="485"/>
      <c r="O151" s="485"/>
      <c r="P151" s="486"/>
      <c r="Q151" s="486"/>
      <c r="R151" s="486"/>
      <c r="S151" s="486"/>
      <c r="T151" s="486"/>
      <c r="U151" s="486"/>
      <c r="V151" s="486"/>
      <c r="W151" s="486"/>
      <c r="X151" s="487"/>
    </row>
    <row r="152" spans="2:24">
      <c r="B152" s="488"/>
      <c r="C152" s="591"/>
      <c r="D152" s="592"/>
      <c r="E152" s="592"/>
      <c r="F152" s="592"/>
      <c r="G152" s="592"/>
      <c r="H152" s="592"/>
      <c r="I152" s="593"/>
      <c r="J152" s="485"/>
      <c r="K152" s="485"/>
      <c r="L152" s="485"/>
      <c r="M152" s="485"/>
      <c r="N152" s="485"/>
      <c r="O152" s="485"/>
      <c r="P152" s="486"/>
      <c r="Q152" s="486"/>
      <c r="R152" s="486"/>
      <c r="S152" s="486"/>
      <c r="T152" s="486"/>
      <c r="U152" s="486"/>
      <c r="V152" s="486"/>
      <c r="W152" s="486"/>
      <c r="X152" s="487"/>
    </row>
    <row r="153" spans="2:24" ht="15" thickBot="1">
      <c r="B153" s="488"/>
      <c r="C153" s="594"/>
      <c r="D153" s="595"/>
      <c r="E153" s="595"/>
      <c r="F153" s="595"/>
      <c r="G153" s="595"/>
      <c r="H153" s="595"/>
      <c r="I153" s="596"/>
      <c r="J153" s="485"/>
      <c r="K153" s="485"/>
      <c r="L153" s="485"/>
      <c r="M153" s="485"/>
      <c r="N153" s="485"/>
      <c r="O153" s="485"/>
      <c r="P153" s="486"/>
      <c r="Q153" s="486"/>
      <c r="R153" s="486"/>
      <c r="S153" s="486"/>
      <c r="T153" s="486"/>
      <c r="U153" s="486"/>
      <c r="V153" s="486"/>
      <c r="W153" s="486"/>
      <c r="X153" s="487"/>
    </row>
    <row r="154" spans="2:24">
      <c r="B154" s="493"/>
      <c r="C154" s="494"/>
      <c r="D154" s="494"/>
      <c r="E154" s="494"/>
      <c r="F154" s="494"/>
      <c r="G154" s="494"/>
      <c r="H154" s="494"/>
      <c r="I154" s="494"/>
      <c r="J154" s="494"/>
      <c r="K154" s="494"/>
      <c r="L154" s="494"/>
      <c r="M154" s="494"/>
      <c r="N154" s="494"/>
      <c r="O154" s="494"/>
      <c r="P154" s="494"/>
      <c r="Q154" s="494"/>
      <c r="R154" s="494"/>
      <c r="S154" s="494"/>
      <c r="T154" s="494"/>
      <c r="U154" s="494"/>
      <c r="V154" s="494"/>
      <c r="W154" s="494"/>
      <c r="X154" s="495"/>
    </row>
    <row r="155" spans="2:24">
      <c r="B155" s="496"/>
      <c r="V155" s="353"/>
    </row>
    <row r="156" spans="2:24" hidden="1">
      <c r="V156" s="353"/>
    </row>
    <row r="157" spans="2:24" hidden="1">
      <c r="V157" s="353"/>
    </row>
    <row r="158" spans="2:24" hidden="1">
      <c r="V158" s="353"/>
    </row>
    <row r="159" spans="2:24" hidden="1">
      <c r="V159" s="353"/>
    </row>
    <row r="160" spans="2:24" hidden="1">
      <c r="V160" s="353"/>
    </row>
    <row r="161" spans="22:22" hidden="1">
      <c r="V161" s="353"/>
    </row>
    <row r="162" spans="22:22" hidden="1">
      <c r="V162" s="353"/>
    </row>
    <row r="163" spans="22:22" hidden="1">
      <c r="V163" s="353"/>
    </row>
    <row r="164" spans="22:22" hidden="1">
      <c r="V164" s="353"/>
    </row>
    <row r="165" spans="22:22" hidden="1">
      <c r="V165" s="353"/>
    </row>
    <row r="166" spans="22:22" hidden="1">
      <c r="V166" s="353"/>
    </row>
    <row r="167" spans="22:22" hidden="1">
      <c r="V167" s="353"/>
    </row>
    <row r="168" spans="22:22" hidden="1">
      <c r="V168" s="353"/>
    </row>
    <row r="169" spans="22:22" hidden="1">
      <c r="V169" s="353"/>
    </row>
    <row r="170" spans="22:22" hidden="1">
      <c r="V170" s="353"/>
    </row>
  </sheetData>
  <mergeCells count="230">
    <mergeCell ref="D37:F37"/>
    <mergeCell ref="N37:O37"/>
    <mergeCell ref="D38:F38"/>
    <mergeCell ref="N38:O38"/>
    <mergeCell ref="D39:F39"/>
    <mergeCell ref="N39:O39"/>
    <mergeCell ref="C19:C23"/>
    <mergeCell ref="C24:C30"/>
    <mergeCell ref="D35:F35"/>
    <mergeCell ref="N35:O35"/>
    <mergeCell ref="D36:F36"/>
    <mergeCell ref="N36:O36"/>
    <mergeCell ref="D43:F43"/>
    <mergeCell ref="N43:O43"/>
    <mergeCell ref="D44:F44"/>
    <mergeCell ref="N44:O44"/>
    <mergeCell ref="D45:F45"/>
    <mergeCell ref="N45:O45"/>
    <mergeCell ref="D40:F40"/>
    <mergeCell ref="N40:O40"/>
    <mergeCell ref="D41:F41"/>
    <mergeCell ref="N41:O41"/>
    <mergeCell ref="D42:F42"/>
    <mergeCell ref="N42:O42"/>
    <mergeCell ref="S60:T60"/>
    <mergeCell ref="I61:J61"/>
    <mergeCell ref="K61:L61"/>
    <mergeCell ref="S61:T61"/>
    <mergeCell ref="I62:J62"/>
    <mergeCell ref="K62:L62"/>
    <mergeCell ref="S62:T62"/>
    <mergeCell ref="D46:F46"/>
    <mergeCell ref="N46:O46"/>
    <mergeCell ref="D47:F47"/>
    <mergeCell ref="N47:O47"/>
    <mergeCell ref="C51:I55"/>
    <mergeCell ref="I60:J60"/>
    <mergeCell ref="K60:L60"/>
    <mergeCell ref="I65:J65"/>
    <mergeCell ref="K65:L65"/>
    <mergeCell ref="S65:T65"/>
    <mergeCell ref="I66:J66"/>
    <mergeCell ref="K66:L66"/>
    <mergeCell ref="S66:T66"/>
    <mergeCell ref="I63:J63"/>
    <mergeCell ref="K63:L63"/>
    <mergeCell ref="S63:T63"/>
    <mergeCell ref="I64:J64"/>
    <mergeCell ref="K64:L64"/>
    <mergeCell ref="S64:T64"/>
    <mergeCell ref="I69:J69"/>
    <mergeCell ref="K69:L69"/>
    <mergeCell ref="S69:T69"/>
    <mergeCell ref="I70:J70"/>
    <mergeCell ref="K70:L70"/>
    <mergeCell ref="S70:T70"/>
    <mergeCell ref="I67:J67"/>
    <mergeCell ref="K67:L67"/>
    <mergeCell ref="S67:T67"/>
    <mergeCell ref="I68:J68"/>
    <mergeCell ref="K68:L68"/>
    <mergeCell ref="S68:T68"/>
    <mergeCell ref="I73:J73"/>
    <mergeCell ref="K73:L73"/>
    <mergeCell ref="S73:T73"/>
    <mergeCell ref="I74:J74"/>
    <mergeCell ref="K74:L74"/>
    <mergeCell ref="S74:T74"/>
    <mergeCell ref="I71:J71"/>
    <mergeCell ref="K71:L71"/>
    <mergeCell ref="S71:T71"/>
    <mergeCell ref="I72:J72"/>
    <mergeCell ref="K72:L72"/>
    <mergeCell ref="S72:T72"/>
    <mergeCell ref="I77:J77"/>
    <mergeCell ref="K77:L77"/>
    <mergeCell ref="S77:T77"/>
    <mergeCell ref="I78:J78"/>
    <mergeCell ref="K78:L78"/>
    <mergeCell ref="S78:T78"/>
    <mergeCell ref="I75:J75"/>
    <mergeCell ref="K75:L75"/>
    <mergeCell ref="S75:T75"/>
    <mergeCell ref="I76:J76"/>
    <mergeCell ref="K76:L76"/>
    <mergeCell ref="S76:T76"/>
    <mergeCell ref="I81:J81"/>
    <mergeCell ref="K81:L81"/>
    <mergeCell ref="S81:T81"/>
    <mergeCell ref="I82:J82"/>
    <mergeCell ref="K82:L82"/>
    <mergeCell ref="S82:T82"/>
    <mergeCell ref="I79:J79"/>
    <mergeCell ref="K79:L79"/>
    <mergeCell ref="S79:T79"/>
    <mergeCell ref="I80:J80"/>
    <mergeCell ref="K80:L80"/>
    <mergeCell ref="S80:T80"/>
    <mergeCell ref="C98:D98"/>
    <mergeCell ref="E98:H98"/>
    <mergeCell ref="C99:D99"/>
    <mergeCell ref="E99:H99"/>
    <mergeCell ref="C100:D100"/>
    <mergeCell ref="E100:H100"/>
    <mergeCell ref="C86:I90"/>
    <mergeCell ref="C95:D95"/>
    <mergeCell ref="E95:H95"/>
    <mergeCell ref="C96:D96"/>
    <mergeCell ref="E96:H96"/>
    <mergeCell ref="C97:D97"/>
    <mergeCell ref="E97:H97"/>
    <mergeCell ref="C104:D104"/>
    <mergeCell ref="E104:H104"/>
    <mergeCell ref="C105:D105"/>
    <mergeCell ref="E105:H105"/>
    <mergeCell ref="C106:D106"/>
    <mergeCell ref="E106:H106"/>
    <mergeCell ref="C101:D101"/>
    <mergeCell ref="E101:H101"/>
    <mergeCell ref="C102:D102"/>
    <mergeCell ref="E102:H102"/>
    <mergeCell ref="C103:D103"/>
    <mergeCell ref="E103:H103"/>
    <mergeCell ref="C110:D110"/>
    <mergeCell ref="E110:H110"/>
    <mergeCell ref="C111:D111"/>
    <mergeCell ref="E111:H111"/>
    <mergeCell ref="C112:D112"/>
    <mergeCell ref="E112:H112"/>
    <mergeCell ref="C107:D107"/>
    <mergeCell ref="E107:H107"/>
    <mergeCell ref="C108:D108"/>
    <mergeCell ref="E108:H108"/>
    <mergeCell ref="C109:D109"/>
    <mergeCell ref="E109:H109"/>
    <mergeCell ref="Q119:T119"/>
    <mergeCell ref="D123:H123"/>
    <mergeCell ref="I123:J123"/>
    <mergeCell ref="K123:L123"/>
    <mergeCell ref="M123:N123"/>
    <mergeCell ref="C113:D113"/>
    <mergeCell ref="E113:H113"/>
    <mergeCell ref="C114:D114"/>
    <mergeCell ref="E114:H114"/>
    <mergeCell ref="C115:D115"/>
    <mergeCell ref="E115:H115"/>
    <mergeCell ref="D124:H124"/>
    <mergeCell ref="I124:J124"/>
    <mergeCell ref="K124:L124"/>
    <mergeCell ref="M124:N124"/>
    <mergeCell ref="D125:H125"/>
    <mergeCell ref="I125:J125"/>
    <mergeCell ref="K125:L125"/>
    <mergeCell ref="M125:N125"/>
    <mergeCell ref="C119:G119"/>
    <mergeCell ref="J119:N119"/>
    <mergeCell ref="D128:H128"/>
    <mergeCell ref="I128:J128"/>
    <mergeCell ref="K128:L128"/>
    <mergeCell ref="M128:N128"/>
    <mergeCell ref="D129:H129"/>
    <mergeCell ref="I129:J129"/>
    <mergeCell ref="K129:L129"/>
    <mergeCell ref="M129:N129"/>
    <mergeCell ref="D126:H126"/>
    <mergeCell ref="I126:J126"/>
    <mergeCell ref="K126:L126"/>
    <mergeCell ref="M126:N126"/>
    <mergeCell ref="D127:H127"/>
    <mergeCell ref="I127:J127"/>
    <mergeCell ref="K127:L127"/>
    <mergeCell ref="M127:N127"/>
    <mergeCell ref="D132:H132"/>
    <mergeCell ref="I132:J132"/>
    <mergeCell ref="K132:L132"/>
    <mergeCell ref="M132:N132"/>
    <mergeCell ref="D133:H133"/>
    <mergeCell ref="I133:J133"/>
    <mergeCell ref="K133:L133"/>
    <mergeCell ref="M133:N133"/>
    <mergeCell ref="D130:H130"/>
    <mergeCell ref="I130:J130"/>
    <mergeCell ref="K130:L130"/>
    <mergeCell ref="M130:N130"/>
    <mergeCell ref="D131:H131"/>
    <mergeCell ref="I131:J131"/>
    <mergeCell ref="K131:L131"/>
    <mergeCell ref="M131:N131"/>
    <mergeCell ref="D136:H136"/>
    <mergeCell ref="I136:J136"/>
    <mergeCell ref="K136:L136"/>
    <mergeCell ref="M136:N136"/>
    <mergeCell ref="D137:H137"/>
    <mergeCell ref="I137:J137"/>
    <mergeCell ref="K137:L137"/>
    <mergeCell ref="M137:N137"/>
    <mergeCell ref="D134:H134"/>
    <mergeCell ref="I134:J134"/>
    <mergeCell ref="K134:L134"/>
    <mergeCell ref="M134:N134"/>
    <mergeCell ref="D135:H135"/>
    <mergeCell ref="I135:J135"/>
    <mergeCell ref="K135:L135"/>
    <mergeCell ref="M135:N135"/>
    <mergeCell ref="D140:H140"/>
    <mergeCell ref="I140:J140"/>
    <mergeCell ref="K140:L140"/>
    <mergeCell ref="M140:N140"/>
    <mergeCell ref="D141:H141"/>
    <mergeCell ref="I141:J141"/>
    <mergeCell ref="K141:L141"/>
    <mergeCell ref="M141:N141"/>
    <mergeCell ref="D138:H138"/>
    <mergeCell ref="I138:J138"/>
    <mergeCell ref="K138:L138"/>
    <mergeCell ref="M138:N138"/>
    <mergeCell ref="D139:H139"/>
    <mergeCell ref="I139:J139"/>
    <mergeCell ref="K139:L139"/>
    <mergeCell ref="M139:N139"/>
    <mergeCell ref="C146:I146"/>
    <mergeCell ref="C148:I153"/>
    <mergeCell ref="D142:H142"/>
    <mergeCell ref="I142:J142"/>
    <mergeCell ref="K142:L142"/>
    <mergeCell ref="M142:N142"/>
    <mergeCell ref="D143:H143"/>
    <mergeCell ref="I143:J143"/>
    <mergeCell ref="K143:L143"/>
    <mergeCell ref="M143:N143"/>
  </mergeCells>
  <conditionalFormatting sqref="E27:P27">
    <cfRule type="expression" dxfId="2" priority="2">
      <formula>$D$16="N/A"</formula>
    </cfRule>
  </conditionalFormatting>
  <conditionalFormatting sqref="E29:P29">
    <cfRule type="expression" dxfId="1" priority="3">
      <formula>$D$16="N/A"</formula>
    </cfRule>
  </conditionalFormatting>
  <conditionalFormatting sqref="E25:P25">
    <cfRule type="expression" dxfId="0" priority="1">
      <formula>$D$16="N/A"</formula>
    </cfRule>
  </conditionalFormatting>
  <dataValidations count="23">
    <dataValidation type="list" allowBlank="1" showInputMessage="1" showErrorMessage="1" sqref="C124:C143">
      <formula1>Other</formula1>
    </dataValidation>
    <dataValidation type="list" allowBlank="1" showInputMessage="1" showErrorMessage="1" sqref="C96:D115">
      <formula1>KeyAction</formula1>
    </dataValidation>
    <dataValidation type="list" allowBlank="1" showInputMessage="1" showErrorMessage="1" sqref="R61:R82">
      <formula1>Funding</formula1>
    </dataValidation>
    <dataValidation type="list" allowBlank="1" showInputMessage="1" showErrorMessage="1" sqref="N61:N82">
      <formula1>ISM</formula1>
    </dataValidation>
    <dataValidation type="list" allowBlank="1" showInputMessage="1" showErrorMessage="1" sqref="M61:M82">
      <formula1>DeliveryRole</formula1>
    </dataValidation>
    <dataValidation type="list" allowBlank="1" showInputMessage="1" showErrorMessage="1" sqref="I61:J82">
      <formula1>ProjectStatus_Recc</formula1>
    </dataValidation>
    <dataValidation type="list" allowBlank="1" showInputMessage="1" showErrorMessage="1" sqref="G36:G47">
      <formula1>TargetTypeRecc</formula1>
    </dataValidation>
    <dataValidation operator="greaterThanOrEqual" allowBlank="1" showInputMessage="1" showErrorMessage="1" sqref="L36:L47"/>
    <dataValidation operator="greaterThan" allowBlank="1" showInputMessage="1" showErrorMessage="1" sqref="H36:H47 J36:J47"/>
    <dataValidation type="decimal" allowBlank="1" showInputMessage="1" showErrorMessage="1" errorTitle="Invalid Data" error="Please enter a number only in here. Use the comments section for any additional information you want to provide." sqref="E24:P30">
      <formula1>0</formula1>
      <formula2>1E+23</formula2>
    </dataValidation>
    <dataValidation type="list" allowBlank="1" showInputMessage="1" showErrorMessage="1" sqref="D24:D30">
      <formula1>OtherSectors</formula1>
    </dataValidation>
    <dataValidation type="list" allowBlank="1" showInputMessage="1" showErrorMessage="1" sqref="I96:I115 I124:J143">
      <formula1>Partnership</formula1>
    </dataValidation>
    <dataValidation type="list" allowBlank="1" showInputMessage="1" showErrorMessage="1" sqref="M36:M47 I36:I47 K36:K47 G61:G82 D61:E82">
      <formula1>Year_Recc</formula1>
    </dataValidation>
    <dataValidation type="list" allowBlank="1" showInputMessage="1" showErrorMessage="1" sqref="C36:C47 C61:C82">
      <formula1>Sector</formula1>
    </dataValidation>
    <dataValidation type="list" allowBlank="1" showInputMessage="1" showErrorMessage="1" sqref="Q24:Q30">
      <formula1>Recc_units</formula1>
    </dataValidation>
    <dataValidation type="list" allowBlank="1" showInputMessage="1" showErrorMessage="1" sqref="D16">
      <formula1>localauth</formula1>
    </dataValidation>
    <dataValidation type="list" allowBlank="1" showInputMessage="1" showErrorMessage="1" sqref="D17">
      <formula1>"Please select from drop down box, Full, Subset"</formula1>
    </dataValidation>
    <dataValidation type="list" sqref="Q5:Q6 Q1 Q117:Q1048576">
      <formula1>FundingSource</formula1>
    </dataValidation>
    <dataValidation type="list" sqref="R5:U6 R1:U1 R117:U118 R171:U1048576 R119:T170">
      <formula1>"FundingStatus"</formula1>
    </dataValidation>
    <dataValidation type="list" sqref="M144:M1048576 M116:M122 M31:M34 M51:M59 M5:M6 M1">
      <formula1>ProjectStatus</formula1>
    </dataValidation>
    <dataValidation type="list" allowBlank="1" sqref="N31:O34 N51:O59 N144:N1048576 N1:O1 N116:N122 N5:O6 O116:O1048576">
      <formula1>Behaviour</formula1>
    </dataValidation>
    <dataValidation sqref="R60:S60 M95:N95"/>
    <dataValidation allowBlank="1" sqref="N60:O60 O95"/>
  </dataValidations>
  <hyperlinks>
    <hyperlink ref="C14"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Guide</vt:lpstr>
      <vt:lpstr>Profile of Body</vt:lpstr>
      <vt:lpstr>Sheet3</vt:lpstr>
      <vt:lpstr>Emissions and Projects</vt:lpstr>
      <vt:lpstr>Sheet5</vt:lpstr>
      <vt:lpstr>Procurement</vt:lpstr>
      <vt:lpstr>Validation</vt:lpstr>
      <vt:lpstr>Recommended - Wider Influence</vt:lpstr>
    </vt:vector>
  </TitlesOfParts>
  <Company>University of Edinburgh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CROCKERT Lucy</dc:creator>
  <cp:lastModifiedBy>CROCKERT Lucy</cp:lastModifiedBy>
  <dcterms:created xsi:type="dcterms:W3CDTF">2023-02-20T12:24:32Z</dcterms:created>
  <dcterms:modified xsi:type="dcterms:W3CDTF">2023-02-20T12:34:50Z</dcterms:modified>
</cp:coreProperties>
</file>