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states\Chris Larkins\Climate Change Reporting\2019_20\"/>
    </mc:Choice>
  </mc:AlternateContent>
  <bookViews>
    <workbookView xWindow="0" yWindow="0" windowWidth="28800" windowHeight="14100" activeTab="1"/>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8" r:id="rId8"/>
    <sheet name="Sheet9" sheetId="9" r:id="rId9"/>
    <sheet name="Data master" sheetId="10" r:id="rId10"/>
  </sheets>
  <externalReferences>
    <externalReference r:id="rId11"/>
    <externalReference r:id="rId12"/>
  </externalReferences>
  <definedNames>
    <definedName name="_xlnm.Print_Titles" localSheetId="0">Sheet1!$1:$2</definedName>
    <definedName name="_xlnm.Print_Titles" localSheetId="1">Sheet2!$1:$2</definedName>
    <definedName name="_xlnm.Print_Titles" localSheetId="2">Sheet3!$1:$2</definedName>
    <definedName name="_xlnm.Print_Titles" localSheetId="3">Sheet4!$1:$2</definedName>
    <definedName name="_xlnm.Print_Titles" localSheetId="4">Sheet5!$1:$2</definedName>
    <definedName name="_xlnm.Print_Titles" localSheetId="5">Sheet6!$1:$2</definedName>
    <definedName name="_xlnm.Print_Titles" localSheetId="6">Sheet7!$1:$2</definedName>
    <definedName name="_xlnm.Print_Titles" localSheetId="7">Sheet8!$1:$2</definedName>
    <definedName name="_xlnm.Print_Titles" localSheetId="8">Sheet9!$1:$2</definedName>
  </definedNames>
  <calcPr calcId="162913"/>
</workbook>
</file>

<file path=xl/calcChain.xml><?xml version="1.0" encoding="utf-8"?>
<calcChain xmlns="http://schemas.openxmlformats.org/spreadsheetml/2006/main">
  <c r="Y89" i="4" l="1"/>
  <c r="Y91" i="4"/>
  <c r="Y90" i="4"/>
  <c r="B89" i="4"/>
  <c r="AU82" i="4"/>
  <c r="AU81" i="4"/>
  <c r="AU80" i="4"/>
  <c r="AU79" i="4"/>
  <c r="AP82" i="4"/>
  <c r="AP81" i="4"/>
  <c r="AP80" i="4"/>
  <c r="AP79" i="4"/>
  <c r="Q79" i="4"/>
  <c r="Q80" i="4"/>
  <c r="Q82" i="4"/>
  <c r="B82" i="4"/>
  <c r="B81" i="4"/>
  <c r="B80" i="4"/>
  <c r="B79" i="4"/>
  <c r="AI62" i="4"/>
  <c r="H31" i="10"/>
  <c r="O30" i="10"/>
  <c r="O5" i="10"/>
  <c r="O6" i="10"/>
  <c r="O7" i="10"/>
  <c r="O8" i="10"/>
  <c r="O9" i="10"/>
  <c r="O10" i="10"/>
  <c r="O11" i="10"/>
  <c r="O12" i="10"/>
  <c r="O13" i="10"/>
  <c r="O14" i="10"/>
  <c r="O15" i="10"/>
  <c r="O16" i="10"/>
  <c r="O17" i="10"/>
  <c r="O18" i="10"/>
  <c r="O19" i="10"/>
  <c r="O20" i="10"/>
  <c r="O21" i="10"/>
  <c r="O22" i="10"/>
  <c r="O23" i="10"/>
  <c r="O24" i="10"/>
  <c r="O25" i="10"/>
  <c r="O26" i="10"/>
  <c r="O27" i="10"/>
  <c r="O28" i="10"/>
  <c r="O29" i="10"/>
  <c r="O31" i="10"/>
  <c r="O32" i="10"/>
  <c r="O33" i="10"/>
  <c r="O34" i="10"/>
  <c r="O4" i="10"/>
  <c r="AV20" i="4" l="1"/>
  <c r="AV21" i="4"/>
  <c r="AV22" i="4"/>
  <c r="AV23" i="4"/>
  <c r="AV24" i="4"/>
  <c r="AV25" i="4"/>
  <c r="AV26" i="4"/>
  <c r="AV27" i="4"/>
  <c r="AV28" i="4"/>
  <c r="AV29" i="4"/>
  <c r="AV30" i="4"/>
  <c r="AV31" i="4"/>
  <c r="AV32" i="4"/>
  <c r="AV33" i="4"/>
  <c r="AV34" i="4"/>
  <c r="AV35" i="4"/>
  <c r="AV36" i="4"/>
  <c r="AV37" i="4"/>
  <c r="AV38" i="4"/>
  <c r="AV39" i="4"/>
  <c r="AV40" i="4"/>
  <c r="AV41" i="4"/>
  <c r="AV42" i="4"/>
  <c r="AV43" i="4"/>
  <c r="AV44" i="4"/>
  <c r="AV45" i="4"/>
  <c r="AV46" i="4"/>
  <c r="AV47" i="4"/>
  <c r="AV48" i="4"/>
  <c r="AV19" i="4"/>
  <c r="AS20" i="4"/>
  <c r="AS21" i="4"/>
  <c r="AS22" i="4"/>
  <c r="AS23" i="4"/>
  <c r="AS24" i="4"/>
  <c r="AS25" i="4"/>
  <c r="AS26" i="4"/>
  <c r="AS27" i="4"/>
  <c r="AS28" i="4"/>
  <c r="AS29" i="4"/>
  <c r="AS30" i="4"/>
  <c r="AS31" i="4"/>
  <c r="AS32" i="4"/>
  <c r="AS33" i="4"/>
  <c r="AS34" i="4"/>
  <c r="AS35" i="4"/>
  <c r="AS36" i="4"/>
  <c r="AS37" i="4"/>
  <c r="AS38" i="4"/>
  <c r="AS39" i="4"/>
  <c r="AS40" i="4"/>
  <c r="AS41" i="4"/>
  <c r="AS42" i="4"/>
  <c r="AS43" i="4"/>
  <c r="AS44" i="4"/>
  <c r="AS45" i="4"/>
  <c r="AS46" i="4"/>
  <c r="AS47" i="4"/>
  <c r="AS48" i="4"/>
  <c r="AS19" i="4"/>
  <c r="AN20" i="4"/>
  <c r="AN21" i="4"/>
  <c r="AN22" i="4"/>
  <c r="AN23" i="4"/>
  <c r="AN24" i="4"/>
  <c r="AN25" i="4"/>
  <c r="AN26" i="4"/>
  <c r="AN27" i="4"/>
  <c r="AN28" i="4"/>
  <c r="AN29" i="4"/>
  <c r="AN30" i="4"/>
  <c r="AN31" i="4"/>
  <c r="AN32" i="4"/>
  <c r="AN33" i="4"/>
  <c r="AN34" i="4"/>
  <c r="AN35" i="4"/>
  <c r="AN36" i="4"/>
  <c r="AN37" i="4"/>
  <c r="AN38" i="4"/>
  <c r="AN39" i="4"/>
  <c r="AN40" i="4"/>
  <c r="AN41" i="4"/>
  <c r="AN42" i="4"/>
  <c r="AN43" i="4"/>
  <c r="AN44" i="4"/>
  <c r="AN45" i="4"/>
  <c r="AN46" i="4"/>
  <c r="AN47" i="4"/>
  <c r="AN48" i="4"/>
  <c r="AN19" i="4"/>
  <c r="AG48" i="4"/>
  <c r="BF48" i="4" s="1"/>
  <c r="AG41" i="4"/>
  <c r="BF41" i="4" s="1"/>
  <c r="AG42" i="4"/>
  <c r="BF42" i="4" s="1"/>
  <c r="AG43" i="4"/>
  <c r="BF43" i="4" s="1"/>
  <c r="AG44" i="4"/>
  <c r="BF44" i="4" s="1"/>
  <c r="AG45" i="4"/>
  <c r="BF45" i="4" s="1"/>
  <c r="AG46" i="4"/>
  <c r="BF46" i="4" s="1"/>
  <c r="AG47" i="4"/>
  <c r="BF47" i="4" s="1"/>
  <c r="AG20" i="4"/>
  <c r="BF20" i="4" s="1"/>
  <c r="AG21" i="4"/>
  <c r="BF21" i="4" s="1"/>
  <c r="AG22" i="4"/>
  <c r="BF22" i="4" s="1"/>
  <c r="AG23" i="4"/>
  <c r="BF23" i="4" s="1"/>
  <c r="AG24" i="4"/>
  <c r="BF24" i="4" s="1"/>
  <c r="AG25" i="4"/>
  <c r="BF25" i="4" s="1"/>
  <c r="AG26" i="4"/>
  <c r="BF26" i="4" s="1"/>
  <c r="AG27" i="4"/>
  <c r="BF27" i="4" s="1"/>
  <c r="AG28" i="4"/>
  <c r="BF28" i="4" s="1"/>
  <c r="AG29" i="4"/>
  <c r="BF29" i="4" s="1"/>
  <c r="AG30" i="4"/>
  <c r="BF30" i="4" s="1"/>
  <c r="AG31" i="4"/>
  <c r="BF31" i="4" s="1"/>
  <c r="AG32" i="4"/>
  <c r="BF32" i="4" s="1"/>
  <c r="AG33" i="4"/>
  <c r="BF33" i="4" s="1"/>
  <c r="AG34" i="4"/>
  <c r="BF34" i="4" s="1"/>
  <c r="AG35" i="4"/>
  <c r="BF35" i="4" s="1"/>
  <c r="AG36" i="4"/>
  <c r="BF36" i="4" s="1"/>
  <c r="AG37" i="4"/>
  <c r="BF37" i="4" s="1"/>
  <c r="AG38" i="4"/>
  <c r="BF38" i="4" s="1"/>
  <c r="AG39" i="4"/>
  <c r="BF39" i="4" s="1"/>
  <c r="AG40" i="4"/>
  <c r="BF40" i="4" s="1"/>
  <c r="AG19" i="4"/>
  <c r="BF19" i="4" s="1"/>
  <c r="O48" i="4"/>
  <c r="O47" i="4"/>
  <c r="O46" i="4"/>
  <c r="O45" i="4"/>
  <c r="O37" i="4"/>
  <c r="O38" i="4"/>
  <c r="O39" i="4"/>
  <c r="O40" i="4"/>
  <c r="O41" i="4"/>
  <c r="O42" i="4"/>
  <c r="O43" i="4"/>
  <c r="O44" i="4"/>
  <c r="O26" i="4"/>
  <c r="O27" i="4"/>
  <c r="O28" i="4"/>
  <c r="O29" i="4"/>
  <c r="O30" i="4"/>
  <c r="O31" i="4"/>
  <c r="O32" i="4"/>
  <c r="O33" i="4"/>
  <c r="O34" i="4"/>
  <c r="O35" i="4"/>
  <c r="O36" i="4"/>
  <c r="O21" i="4"/>
  <c r="O22" i="4"/>
  <c r="O23" i="4"/>
  <c r="O24" i="4"/>
  <c r="O25" i="4"/>
  <c r="O20" i="4"/>
  <c r="O19" i="4"/>
  <c r="B19" i="4" l="1"/>
</calcChain>
</file>

<file path=xl/comments1.xml><?xml version="1.0" encoding="utf-8"?>
<comments xmlns="http://schemas.openxmlformats.org/spreadsheetml/2006/main">
  <authors>
    <author>Larkins, Christopher M</author>
  </authors>
  <commentList>
    <comment ref="M3" authorId="0" shapeId="0">
      <text>
        <r>
          <rPr>
            <b/>
            <sz val="9"/>
            <color indexed="81"/>
            <rFont val="Tahoma"/>
            <family val="2"/>
          </rPr>
          <t>Larkins, Christopher M:</t>
        </r>
        <r>
          <rPr>
            <sz val="9"/>
            <color indexed="81"/>
            <rFont val="Tahoma"/>
            <family val="2"/>
          </rPr>
          <t xml:space="preserve">
All from DEFRA/BEIS 2019
</t>
        </r>
      </text>
    </comment>
    <comment ref="M21" authorId="0" shapeId="0">
      <text>
        <r>
          <rPr>
            <b/>
            <sz val="9"/>
            <color indexed="81"/>
            <rFont val="Tahoma"/>
            <family val="2"/>
          </rPr>
          <t>Larkins, Christopher M:</t>
        </r>
        <r>
          <rPr>
            <sz val="9"/>
            <color indexed="81"/>
            <rFont val="Tahoma"/>
            <family val="2"/>
          </rPr>
          <t xml:space="preserve">
Reporting portal now includes factor for orange stream clinical waste</t>
        </r>
      </text>
    </comment>
  </commentList>
</comments>
</file>

<file path=xl/sharedStrings.xml><?xml version="1.0" encoding="utf-8"?>
<sst xmlns="http://schemas.openxmlformats.org/spreadsheetml/2006/main" count="875" uniqueCount="470">
  <si>
    <t>TABLE OF CONTENTS</t>
  </si>
  <si>
    <t>Required</t>
  </si>
  <si>
    <t>PART 1:  PROFILE OF REPORTING BODY</t>
  </si>
  <si>
    <t>PART 2: GOVERNANCE, MANAGEMENT AND STRATEGY</t>
  </si>
  <si>
    <t xml:space="preserve">PART 3: EMISSIONS, TARGETS AND PROJECTS
</t>
  </si>
  <si>
    <t>PART 4: ADAPTATION</t>
  </si>
  <si>
    <t>PART 5: PROCUREMENT</t>
  </si>
  <si>
    <t>PART 6: VALIDATION AND DECLARATION</t>
  </si>
  <si>
    <t>Recommended Reporting: Reporting on Wider Influence</t>
  </si>
  <si>
    <t>RECOMMENDED – WIDER INFLUENCE</t>
  </si>
  <si>
    <t>OTHER NOTABLE REPORTABLE ACTIVITY</t>
  </si>
  <si>
    <t>PART 1: PROFILE OF REPORTING BODY</t>
  </si>
  <si>
    <t xml:space="preserve">1(a) Name of reporting body </t>
  </si>
  <si>
    <t>Heriot-Watt University</t>
  </si>
  <si>
    <t xml:space="preserve">1(b) Type of body </t>
  </si>
  <si>
    <t>Educational Institutions</t>
  </si>
  <si>
    <t>1(c) Highest number of full-time equivalent staff in the body during the report year</t>
  </si>
  <si>
    <t>1(d) Metrics used by the body</t>
  </si>
  <si>
    <t>Specify the metrics that the body uses to assess its performance in relation to climate change and sustainability.</t>
  </si>
  <si>
    <t>Metric</t>
  </si>
  <si>
    <t>Unit</t>
  </si>
  <si>
    <t>Value</t>
  </si>
  <si>
    <t>Comments</t>
  </si>
  <si>
    <t>Other (Please specify in the comments)</t>
  </si>
  <si>
    <t>other (specify in comments)</t>
  </si>
  <si>
    <t>kWh/m2 (NIA). This value relates to the University's baseline year (2014-15).</t>
  </si>
  <si>
    <t>1(e) Overall budget of the body</t>
  </si>
  <si>
    <t>Specify approximate £/annum for the report year.</t>
  </si>
  <si>
    <t>Budget</t>
  </si>
  <si>
    <t>Budget Comments</t>
  </si>
  <si>
    <t>1(f) Report year</t>
  </si>
  <si>
    <t>Specify the report year.</t>
  </si>
  <si>
    <t>Report Year</t>
  </si>
  <si>
    <t>Report Year Comments</t>
  </si>
  <si>
    <t>Academic</t>
  </si>
  <si>
    <t/>
  </si>
  <si>
    <t>1(g) Context</t>
  </si>
  <si>
    <t>Provide a summary of the body’s nature and functions that are relevant to climate change reporting.</t>
  </si>
  <si>
    <t>Heriot-Watt University operates from three campuses in Scotland (Edinburgh, Borders and Orkney). The University provides teaching and develops research across a broad range of disciplines while possessing specialisms in several areas relevant to climate change, including sustainable building design, sustainable transport, renewable energy, low/zero carbon fuels, carbon sequestration and flood modelling / rainwater management. The University's overseas campuses comprise the Dubai Campus and the Malaysia Campus, which have not been included within the reporting boundary for reports under The Climate Change (Duties of Public Bodies: Reporting Requirements) (Scotland) Order 2015.</t>
  </si>
  <si>
    <t>2(a) How is climate change governed in the body?</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</si>
  <si>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t>
  </si>
  <si>
    <t>2(b) How is climate change action managed and embedded by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</si>
  <si>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(JPEG, PNG, PDF, DOC)</t>
  </si>
  <si>
    <t>2(c) Does the body have specific climate change mitigation and adaptation objectives in its corporate plan or similar document?</t>
  </si>
  <si>
    <t>Provide a brief summary of objectives if they exist.</t>
  </si>
  <si>
    <t>Objective</t>
  </si>
  <si>
    <t>Doc Name</t>
  </si>
  <si>
    <t>Doc Link</t>
  </si>
  <si>
    <t>"Environmental Sustainability – in addition to ensuring
delivery of any statutory environmental requirements across
campus locations, we will develop: globally relevant targets
for our emissions; our organisation practises and behaviours;
and, importantly, to quantify the net societal and global
impact of flagship ground breaking research projects and
policies."</t>
  </si>
  <si>
    <t>Strategy 2025 "Shaping Tomorrow Together"</t>
  </si>
  <si>
    <t>https://strategy2025.hw.ac.uk/wp-content/uploads/2019/06/Strategy_2025.pdf</t>
  </si>
  <si>
    <t>2(d) Does the body have a climate change plan or strategy?</t>
  </si>
  <si>
    <t>If yes, provide the name of any such document and details of where a copy of the document may be obtained or accessed.</t>
  </si>
  <si>
    <t>2(e) Does the body have any plans or strategies covering the following areas that include climate change?</t>
  </si>
  <si>
    <t>Provide the name of any such document and the timeframe covered.</t>
  </si>
  <si>
    <t>Topic area</t>
  </si>
  <si>
    <t>Name of document</t>
  </si>
  <si>
    <t>Link</t>
  </si>
  <si>
    <t>Time period covered</t>
  </si>
  <si>
    <t>Adaptation</t>
  </si>
  <si>
    <t>Please refer to Section 4 of this return.</t>
  </si>
  <si>
    <t>Business travel</t>
  </si>
  <si>
    <t>Staff Travel</t>
  </si>
  <si>
    <t xml:space="preserve">Edinburgh Campus and Research Park Travel &amp; Transport Strategy </t>
  </si>
  <si>
    <t>2018/19-2022/23</t>
  </si>
  <si>
    <t>The University has developed a Travel &amp; Transport Strategy for the Edinburgh Campus which will inform the development of a public-facing Edinburgh Campus Travel Plan.</t>
  </si>
  <si>
    <t>Energy efficiency</t>
  </si>
  <si>
    <t>Carbon Management Plan 2015/16-2019/20</t>
  </si>
  <si>
    <t>https://www.hw.ac.uk/documents/carbon-management-plan.pdf</t>
  </si>
  <si>
    <t>2016/16-2019/20</t>
  </si>
  <si>
    <t>Energy efficiency is addressed within the University's Carbon Management Plan 2015/16-2019/20.</t>
  </si>
  <si>
    <t>Fleet transport</t>
  </si>
  <si>
    <t>Information and communication technology</t>
  </si>
  <si>
    <t>Renewable energy</t>
  </si>
  <si>
    <t>Renewable energy is addressed within the University's Carbon Management Plan 2015/16-2019/20.</t>
  </si>
  <si>
    <t>Sustainable/renewable heat</t>
  </si>
  <si>
    <t>Sustainable/renewable heat is addressed within the University's Carbon Management Plan 2015/16-2019/20. The University is currently developing options in relation to sustainable and low-carbon heat.</t>
  </si>
  <si>
    <t>Waste management</t>
  </si>
  <si>
    <t>The University plans to produce a waste management policy and action plan to support improvements to resource efficiency and reduce Scope 3 emissions associated with waste management activities.</t>
  </si>
  <si>
    <t>Water and sewerage</t>
  </si>
  <si>
    <t>Land Use</t>
  </si>
  <si>
    <t>Edinburgh Campus Strategic Masterplan</t>
  </si>
  <si>
    <t>http://www1.hw.ac.uk/estate/documents/masterplan-edinburgh-campus.pdf</t>
  </si>
  <si>
    <t>2015-2020</t>
  </si>
  <si>
    <t>Land use planning in relation to the University's estate at the Edinburgh Campus is considered within the 2015 Edinburgh Campus Strategic Masterplan.</t>
  </si>
  <si>
    <t>Other (state topic area covered in comments)</t>
  </si>
  <si>
    <t>2(f) What are the body’s top 5 priorities for climate change governance, management and strategy for the year ahead?</t>
  </si>
  <si>
    <r>
      <rPr>
        <sz val="11"/>
        <color rgb="FF000000"/>
        <rFont val="Arial"/>
        <family val="2"/>
      </rPr>
      <t xml:space="preserve">Provide a brief summary of the body’s areas and activities of focus for the year ahead.
</t>
    </r>
  </si>
  <si>
    <t>2(g) Has the body used the Climate Change Assessment Tool(a) or equivalent tool to self-assess its capability / performance?</t>
  </si>
  <si>
    <t>If yes, please provide details of the key findings and resultant action taken.</t>
  </si>
  <si>
    <t>A revised CCAT assessment was completed in 2019, which produced the score described below.
Governance 64%
Emissions 67%
Adaptation 46%
Behaviour 35%
Procurement 44%
Further action towards the University's top 5 priorities (as described in Section 2f) should improve future scoring under the Climate Change Assessment Tool.</t>
  </si>
  <si>
    <t>2(h) Supporting information and best practice</t>
  </si>
  <si>
    <r>
      <rPr>
        <sz val="11"/>
        <color rgb="FF000000"/>
        <rFont val="Arial"/>
        <family val="2"/>
      </rPr>
      <t xml:space="preserve">Provide any other relevant supporting information and any examples of best practice by the body in relation to governance, management and strategy.
</t>
    </r>
  </si>
  <si>
    <t>The University works extensively with peer and partner institutions to inform the development of its carbon management and sustainability strategies. Examples include the University's participation in City of Edinburgh sustainability initiatives, extensive engagement with the Environmental Association for Universities and Colleges (EAUC) and project work with Zero Waste Scotland / Resource Efficient Scotland.</t>
  </si>
  <si>
    <t>PART 3: EMISSIONS, TARGETS AND PROJECTS</t>
  </si>
  <si>
    <t>3a Emissions from start of the year which the body uses as a baseline (for its carbon footprint) to the end of the report year</t>
  </si>
  <si>
    <r>
      <rPr>
        <sz val="11"/>
        <color rgb="FF000000"/>
        <rFont val="Arial"/>
        <family val="2"/>
      </rPr>
      <t>Complete the following table using the greenhouse gas emissions total for the body calculated on the same basis as for its annual carbon footprint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year which is used as a baseline to the end of the report year, provide an explanation in the comments column.
 (a) No information is required on the effect of the body on emissions which are not from its estate and operations.</t>
    </r>
    <r>
      <rPr>
        <b/>
        <sz val="11"/>
        <color rgb="FF000000"/>
        <rFont val="Arial"/>
        <family val="2"/>
      </rPr>
      <t xml:space="preserve">
</t>
    </r>
  </si>
  <si>
    <r>
      <rPr>
        <b/>
        <sz val="11"/>
        <color rgb="FF000000"/>
        <rFont val="Arial"/>
        <family val="2"/>
      </rPr>
      <t xml:space="preserve">Reference Year
</t>
    </r>
  </si>
  <si>
    <t>Year</t>
  </si>
  <si>
    <t>Scope1</t>
  </si>
  <si>
    <t>Scope2</t>
  </si>
  <si>
    <t>Scope3</t>
  </si>
  <si>
    <t>Total</t>
  </si>
  <si>
    <t>Units</t>
  </si>
  <si>
    <t>Baseline carbon footprint</t>
  </si>
  <si>
    <t>2014/15</t>
  </si>
  <si>
    <t>tCO2e</t>
  </si>
  <si>
    <t>The University established a new baseline, based on 2014-15 data, to support the 2015-16 to 2019-20 Carbon Management Plan.</t>
  </si>
  <si>
    <t>Year 1 carbon footprint</t>
  </si>
  <si>
    <t>2015/16</t>
  </si>
  <si>
    <t>Year 2 carbon footprint</t>
  </si>
  <si>
    <t>2016/17</t>
  </si>
  <si>
    <t>Year 3 carbon footprint</t>
  </si>
  <si>
    <t>2017/18</t>
  </si>
  <si>
    <t>Year 4 carbon footprint</t>
  </si>
  <si>
    <t>2018/19</t>
  </si>
  <si>
    <t xml:space="preserve">3b Breakdown of emission sources </t>
  </si>
  <si>
    <t>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t>
  </si>
  <si>
    <t>Comments – reason for difference between Q3a &amp; 3b.</t>
  </si>
  <si>
    <t>Emission source</t>
  </si>
  <si>
    <t>Scope</t>
  </si>
  <si>
    <t>Consumption data</t>
  </si>
  <si>
    <t>Emission factor</t>
  </si>
  <si>
    <t>Emissions (tCO2e)</t>
  </si>
  <si>
    <t>Grid Electricity (generation)</t>
  </si>
  <si>
    <t>Scope 2</t>
  </si>
  <si>
    <t>kWh</t>
  </si>
  <si>
    <t>kg CO2e/kWh</t>
  </si>
  <si>
    <t>Grid Electricity (transmission &amp;amp; distribution losses)</t>
  </si>
  <si>
    <t>Scope 3</t>
  </si>
  <si>
    <t>Natural Gas</t>
  </si>
  <si>
    <t>Scope 1</t>
  </si>
  <si>
    <t>Gas Oil</t>
  </si>
  <si>
    <t>Diesel (average biofuel blend)</t>
  </si>
  <si>
    <t>litres</t>
  </si>
  <si>
    <t>kg CO2e/litre</t>
  </si>
  <si>
    <t>Petrol (average biofuel blend)</t>
  </si>
  <si>
    <t>LPG</t>
  </si>
  <si>
    <t>Water - Supply</t>
  </si>
  <si>
    <t>m3</t>
  </si>
  <si>
    <t>kg CO2e/m3</t>
  </si>
  <si>
    <t>Water - Treatment</t>
  </si>
  <si>
    <t>Refuse Municipal to Landfill</t>
  </si>
  <si>
    <t>tonnes</t>
  </si>
  <si>
    <t>kg CO2e/tonne</t>
  </si>
  <si>
    <t>Organic Food &amp;amp; Drink AD</t>
  </si>
  <si>
    <t>Paper &amp;amp; Board (Mixed) Recycling</t>
  </si>
  <si>
    <t>WEEE (Mixed) Recycling</t>
  </si>
  <si>
    <t>Glass Recycling</t>
  </si>
  <si>
    <t>Plastics (Average) Recycling</t>
  </si>
  <si>
    <t>Metal Cans (Mixed) &amp;amp; Metal Scrap Recycling</t>
  </si>
  <si>
    <t>Refuse Municipal /Commercial /Industrial to Combustion</t>
  </si>
  <si>
    <t>Clinical Waste - Orange Stream</t>
  </si>
  <si>
    <t>Mixed recycling</t>
  </si>
  <si>
    <t>Other</t>
  </si>
  <si>
    <t>Wood recycling</t>
  </si>
  <si>
    <t>Domestic flight (average passenger)</t>
  </si>
  <si>
    <t>passenger km</t>
  </si>
  <si>
    <t>kg CO2e/passenger km</t>
  </si>
  <si>
    <t>Short-haul flights (average passenger)</t>
  </si>
  <si>
    <t>Long-haul flights (average passenger)</t>
  </si>
  <si>
    <t>International flights (average passenger)</t>
  </si>
  <si>
    <t>Rail (National rail)</t>
  </si>
  <si>
    <t>Rail (International rail)</t>
  </si>
  <si>
    <t>Average Car - Unknown Fuel</t>
  </si>
  <si>
    <t>km</t>
  </si>
  <si>
    <t>kg CO2e/km</t>
  </si>
  <si>
    <t xml:space="preserve">3c Generation, consumption and export of renewable energy </t>
  </si>
  <si>
    <t>Provide a summary of the body's annual renewable generation (if any), and whether it is used or exported by the body.</t>
  </si>
  <si>
    <t>Renewable Electricity</t>
  </si>
  <si>
    <t>Renewable Heat</t>
  </si>
  <si>
    <t>Technology</t>
  </si>
  <si>
    <t>Total consumed by the organisation (kWh)</t>
  </si>
  <si>
    <t>Total exported (kWh)</t>
  </si>
  <si>
    <t>Solar PV</t>
  </si>
  <si>
    <t>Water Source Heat Pump</t>
  </si>
  <si>
    <t xml:space="preserve">Wastewater heat recovery system at Scottish Borders Campus                  
</t>
  </si>
  <si>
    <t>3d Targets</t>
  </si>
  <si>
    <t>List all of the body's targets of relevance to its climate change duties. Where applicable, overall carbon targets and any separate land use, energy efficiency, waste, water, information and communication technology, transport, travel and heat targets should be included.</t>
  </si>
  <si>
    <t>Name of Target</t>
  </si>
  <si>
    <t>Type of Target</t>
  </si>
  <si>
    <t>Target</t>
  </si>
  <si>
    <t>Boundary/scope of Target</t>
  </si>
  <si>
    <t>Progress against target</t>
  </si>
  <si>
    <t>Year used as baseline</t>
  </si>
  <si>
    <t>Baseline figure</t>
  </si>
  <si>
    <t>Units of baseline</t>
  </si>
  <si>
    <t>Target completion year</t>
  </si>
  <si>
    <t>15% Carbon Management
Plan Target</t>
  </si>
  <si>
    <t>absolute</t>
  </si>
  <si>
    <t>total % reduction</t>
  </si>
  <si>
    <t>Other (please specify in comments)</t>
  </si>
  <si>
    <t>2019/20</t>
  </si>
  <si>
    <t>3e Estimated total annual carbon savings from all projects implemented by the body in the report year</t>
  </si>
  <si>
    <t>Emissions Source</t>
  </si>
  <si>
    <t>Total estimated annual carbon savings (tCO2e)</t>
  </si>
  <si>
    <t>Electricity</t>
  </si>
  <si>
    <t>Natural gas</t>
  </si>
  <si>
    <t>Other heating fuels</t>
  </si>
  <si>
    <t>Waste</t>
  </si>
  <si>
    <t>Business Travel</t>
  </si>
  <si>
    <t>Other (specify in comments)</t>
  </si>
  <si>
    <t>3f Detail the top 10 carbon reduction projects to be carried out by the body in the report year</t>
  </si>
  <si>
    <t>Provide details of the 10 projects which are estimated to achieve the highest carbon savings during report year.</t>
  </si>
  <si>
    <t>Project name</t>
  </si>
  <si>
    <t>Funding source</t>
  </si>
  <si>
    <t>First full year of CO2e savings</t>
  </si>
  <si>
    <t>Are these savings figures estimated or actual?</t>
  </si>
  <si>
    <t>Capital cost (£)</t>
  </si>
  <si>
    <t>Operational cost (£/annum)</t>
  </si>
  <si>
    <t>Project lifetime (years)</t>
  </si>
  <si>
    <t>Primary fuel/emission source saved</t>
  </si>
  <si>
    <t>Estimated carbon savings per year (tCO2e/annum)</t>
  </si>
  <si>
    <t>Estimated costs savings (£/annum)</t>
  </si>
  <si>
    <t>Behaviour Change</t>
  </si>
  <si>
    <t>University Carbon Reduction Fund</t>
  </si>
  <si>
    <t>Estimated</t>
  </si>
  <si>
    <t>Energy Recycling Fund</t>
  </si>
  <si>
    <t xml:space="preserve">3g  Estimated decrease or increase in the body's emissions attributed to factors (not reported elsewhere in this form) in the report year </t>
  </si>
  <si>
    <t>If the emissions increased or decreased due to any such factor in the report year, provide an estimate of the amount and direction.</t>
  </si>
  <si>
    <t>Emissions source</t>
  </si>
  <si>
    <t>Total estimated annual emissions (tCO2e)</t>
  </si>
  <si>
    <t>Increase or decrease in emissions</t>
  </si>
  <si>
    <t>Estate changes</t>
  </si>
  <si>
    <t>Service provision</t>
  </si>
  <si>
    <t>Decrease</t>
  </si>
  <si>
    <t>Staff numbers</t>
  </si>
  <si>
    <t>Decarbonisation of grid electricity. The University's electricity use emissions were further reduced by a significant drop in the emission factors associated with grid electricity.</t>
  </si>
  <si>
    <t xml:space="preserve">3h Anticipated annual carbon savings from all projects implemented by the body in the year ahead </t>
  </si>
  <si>
    <t>Source</t>
  </si>
  <si>
    <t>Saving</t>
  </si>
  <si>
    <t>Projects include plant insulation and installation of double glazing in some of the older academic buildings currently fitted with single glazing.</t>
  </si>
  <si>
    <t>Two new electric vans, replacing diesel equivalents.</t>
  </si>
  <si>
    <t xml:space="preserve">3i Estimated decrease or increase in the body's emissions attributed to factors (not reported elsewhere in this form) in the year ahead </t>
  </si>
  <si>
    <r>
      <rPr>
        <sz val="11"/>
        <color rgb="FF000000"/>
        <rFont val="Arial"/>
        <family val="2"/>
      </rPr>
      <t xml:space="preserve"> If the emissions are likely to increase or decrease due to any such factor in the year ahead, provide an estimate of the amount and direction.</t>
    </r>
    <r>
      <rPr>
        <b/>
        <sz val="11"/>
        <color rgb="FF000000"/>
        <rFont val="Arial"/>
        <family val="2"/>
      </rPr>
      <t xml:space="preserve">
</t>
    </r>
  </si>
  <si>
    <t>3j Total carbon reduction project savings since the start of the year which the body uses as a baseline for its carbon footprint</t>
  </si>
  <si>
    <t>If the body has data available, estimate the total emissions savings made from projects since the start of that year ("the baseline year").</t>
  </si>
  <si>
    <t>3k Supporting information and best practice</t>
  </si>
  <si>
    <r>
      <rPr>
        <sz val="11"/>
        <color rgb="FF000000"/>
        <rFont val="Arial"/>
        <family val="2"/>
      </rPr>
      <t xml:space="preserve"> Provide any other relevant supporting information and any examples of best practice by the body in relation to its emissions, targets and projects.</t>
    </r>
    <r>
      <rPr>
        <b/>
        <sz val="11"/>
        <color rgb="FF000000"/>
        <rFont val="Arial"/>
        <family val="2"/>
      </rPr>
      <t xml:space="preserve">
</t>
    </r>
  </si>
  <si>
    <t>4(a) Has the body assessed current and future climate-related risks?</t>
  </si>
  <si>
    <t>If yes, provide a reference or link to any such risk assessment(s).</t>
  </si>
  <si>
    <t>4(b) What arrangements does the body have in place to manage climate-related risks?</t>
  </si>
  <si>
    <t>Provide details of any climate change adaptation strategies, action plans and risk management procedures, and any climate change adaptation policies which apply across the body.</t>
  </si>
  <si>
    <t>A formal climate change risk assessment process, that will lead to the production of a climate change adaptation action plan, has commenced and will be further developed by Estates Services working with risk management colleagues and representatives of services from across the University. The University's existing planning arrangements (and associated procedures / guidance) for (1) business continuity (2) major incidents and (3) severe weather cater for several scenarios associated with climate risks.</t>
  </si>
  <si>
    <t>4(c) What action has the body taken to adapt to climate change?</t>
  </si>
  <si>
    <t>Include details of work to increase awareness of the need to adapt to climate change and build the capacity of staff and stakeholders to assess risk and implement action.</t>
  </si>
  <si>
    <t xml:space="preserve">4(d) Where applicable, what progress has the body made in delivering the policies and proposals referenced N1, N2, N3, B1, B2, B3, S1, S2 and S3 in the Scottish Climate Change Adaptation Programme(a) ("the Programme")? </t>
  </si>
  <si>
    <t xml:space="preserve">If the body is listed in the Programme as a body responsible for the delivery of one or more policies and proposals under the objectives N1, N2, N3, B1,B2, B3, S1, S2 and S3, provide details of the progress made by the body in delivering each policy or proposal in the report year. If it is not responsible for delivering any policy or proposal under a particular objective enter “N/A” in the ‘Delivery progress made’ column for that objective.
(a)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
</t>
  </si>
  <si>
    <t>Objective reference</t>
  </si>
  <si>
    <t xml:space="preserve">Theme </t>
  </si>
  <si>
    <t>Policy / Proposal reference</t>
  </si>
  <si>
    <t>Delivery progress made</t>
  </si>
  <si>
    <t xml:space="preserve">Comments </t>
  </si>
  <si>
    <t>Understand the effects of climate change and their impacts on the natural environment.</t>
  </si>
  <si>
    <t>N1</t>
  </si>
  <si>
    <t>Natural Environment</t>
  </si>
  <si>
    <t>N/A</t>
  </si>
  <si>
    <t>Support a healthy and diverse natural environment with capacity to adapt.</t>
  </si>
  <si>
    <t>N2</t>
  </si>
  <si>
    <t>Sustain and enhance the benefits, goods and services that the natural environment provides.</t>
  </si>
  <si>
    <t>N3</t>
  </si>
  <si>
    <t>Understand the effects of climate change and their impacts on buildings and infrastructure networks.</t>
  </si>
  <si>
    <t>B1</t>
  </si>
  <si>
    <t>Buildings and infrastructure networks</t>
  </si>
  <si>
    <t>Provide the knowledge, skills and tools to manage climate change impacts on buildings and infrastructure.</t>
  </si>
  <si>
    <t>B2</t>
  </si>
  <si>
    <t>Increase the resilience of buildings and infrastructure networks to sustain and enhance the benefits and services provided.</t>
  </si>
  <si>
    <t>B3</t>
  </si>
  <si>
    <t>Understand the effects of climate change and their impacts on people, homes and communities.</t>
  </si>
  <si>
    <t>S1</t>
  </si>
  <si>
    <t>Society</t>
  </si>
  <si>
    <t>Increase the awareness of the impacts of climate change  to enable people to adapt to future extreme weather events.</t>
  </si>
  <si>
    <t>S2</t>
  </si>
  <si>
    <t>S2-12</t>
  </si>
  <si>
    <t>Action complete prior to commencement of report year - the programme was delivered to around 3000 pupils at 43 schools throughout Scotland in 2013/14. The University's ongoing climate change adaptation research and engagement programmes will strengthen outcomes in relation to this objective.</t>
  </si>
  <si>
    <t>From the SCCAP: "School flooding workshops run by Heriot Watt University, involving an interactive flooding model, will demonstrate the importance of making room to store and slow water in the urban environment and help change individual behaviours about slabbingover gardens etc."</t>
  </si>
  <si>
    <t>Support our health services and emergency responders to enable them to respond effectively to the increased pressures associated with a changing climate.</t>
  </si>
  <si>
    <t>S3</t>
  </si>
  <si>
    <t>4(e) What arrangements does the body have in place to review current and future climate risks?</t>
  </si>
  <si>
    <r>
      <rPr>
        <sz val="11"/>
        <color rgb="FF000000"/>
        <rFont val="Arial"/>
        <family val="2"/>
      </rPr>
      <t>Provide details of arrangements to review current and future climate risks, for example, what timescales are in place to review the climate change risk
assessments referred to in Question 4(a) and adaptation strategies, action plans, procedures and policies in Question 4(b).</t>
    </r>
    <r>
      <rPr>
        <b/>
        <sz val="11"/>
        <color rgb="FF000000"/>
        <rFont val="Arial"/>
        <family val="2"/>
      </rPr>
      <t xml:space="preserve">
</t>
    </r>
  </si>
  <si>
    <t>Review arrangements will be formally defined following completion of the risk assessment process. The University plans to review the climate risk assessment and associated action plan on a regular basis, e.g. every two years.</t>
  </si>
  <si>
    <t>4(f) What arrangements does the body have in place to monitor and evaluate the impact of the adaptation actions?</t>
  </si>
  <si>
    <t>Please provide details of monitoring and evaluation criteria and adaptation indicators used to assess the effectiveness of actions detailed under Question 4(c) and Question 4(d).</t>
  </si>
  <si>
    <t>Monitoring and review arrangements will be formalised following completion of the risk assessment process.</t>
  </si>
  <si>
    <t>4(g) What are the body’s top 5 priorities for the year ahead in relation to climate change adaptation?</t>
  </si>
  <si>
    <t>Provide a summary of the areas and activities of focus for the year ahead.</t>
  </si>
  <si>
    <t>4(h) Supporting information and best practice</t>
  </si>
  <si>
    <t>Provide any other relevant supporting information and any examples of best practice by the body in relation to adaptation.</t>
  </si>
  <si>
    <t>5(a) How have procurement policies contributed to compliance with climate change duties?</t>
  </si>
  <si>
    <t>Provide information relating to how the procurement policies of the body have contributed to its compliance with climate changes duties.</t>
  </si>
  <si>
    <t>5(b) How has procurement activity contributed to compliance with climate change duties?</t>
  </si>
  <si>
    <t>Provide information relating to how procurement activity by the body has contributed to its compliance with climate changes duties.</t>
  </si>
  <si>
    <t>5(c) Supporting information and best practice</t>
  </si>
  <si>
    <t>Provide any other relevant supporting information and any examples of best practice by the body in relation to procurement.</t>
  </si>
  <si>
    <t>6(a) Internal validation process</t>
  </si>
  <si>
    <t>Briefly describe the body’s internal validation process, if any, of the data or information contained within this report.</t>
  </si>
  <si>
    <t>Key emission data and supporting information within this report has been the subject of an internal audit/validation process, completed by Estates Services and the Finance function, prior to submission.</t>
  </si>
  <si>
    <t>6(b) Peer validation process</t>
  </si>
  <si>
    <t>Briefly describe the body’s peer validation process, if any, of the data or information contained within this report.</t>
  </si>
  <si>
    <t>6(c) External validation process</t>
  </si>
  <si>
    <t>Briefly describe the body’s external validation process, if any, of the data or information contained within this report.</t>
  </si>
  <si>
    <t>6(d) No validation process</t>
  </si>
  <si>
    <t>If any information provided in this report has not been validated, identify the information in question and explain why it has not been validated.</t>
  </si>
  <si>
    <t>6e - Declaration</t>
  </si>
  <si>
    <t>I confirm that the information in this report is accurate and provides a fair representation of the body’s performance in relation to climate change.</t>
  </si>
  <si>
    <t>Name</t>
  </si>
  <si>
    <t>Role in the body</t>
  </si>
  <si>
    <t>Date</t>
  </si>
  <si>
    <t>Professor Mercedes Maroto-Valer</t>
  </si>
  <si>
    <t>Associate Principal (Global Sustainability)</t>
  </si>
  <si>
    <t>Q1 Historic Emissions (Local Authorities only)</t>
  </si>
  <si>
    <r>
      <rPr>
        <sz val="11"/>
        <color rgb="FF000000"/>
        <rFont val="Arial"/>
        <family val="2"/>
      </rPr>
      <t xml:space="preserve">Please indicate emission amounts and unit of measurement (e.g. tCO2e) and years. Please provide information on the following components using data from the links provided below. Please use (1) as the default unless targets and actions relate to (2).
(1) UK local and regional CO2 emissions: </t>
    </r>
    <r>
      <rPr>
        <b/>
        <sz val="11"/>
        <color rgb="FF000000"/>
        <rFont val="Arial"/>
        <family val="2"/>
      </rPr>
      <t>subset dataset</t>
    </r>
    <r>
      <rPr>
        <sz val="11"/>
        <color rgb="FF000000"/>
        <rFont val="Arial"/>
        <family val="2"/>
      </rPr>
      <t xml:space="preserve"> (emissions within the scope of influence of local authorities):
(2) UK local and regional CO2 emissions: </t>
    </r>
    <r>
      <rPr>
        <b/>
        <sz val="11"/>
        <color rgb="FF000000"/>
        <rFont val="Arial"/>
        <family val="2"/>
      </rPr>
      <t xml:space="preserve">full dataset:
</t>
    </r>
  </si>
  <si>
    <t>Select the default target dataset</t>
  </si>
  <si>
    <t>Table 1a - Subset</t>
  </si>
  <si>
    <t>Sector</t>
  </si>
  <si>
    <t>2008</t>
  </si>
  <si>
    <t>2009</t>
  </si>
  <si>
    <t>2010</t>
  </si>
  <si>
    <t>2011</t>
  </si>
  <si>
    <t>2012</t>
  </si>
  <si>
    <t>2013</t>
  </si>
  <si>
    <t>2014</t>
  </si>
  <si>
    <t>2015</t>
  </si>
  <si>
    <t>2016</t>
  </si>
  <si>
    <t>2017</t>
  </si>
  <si>
    <t>2018</t>
  </si>
  <si>
    <t>Table 1b - Full</t>
  </si>
  <si>
    <t>Q2a – Targets</t>
  </si>
  <si>
    <t>Please detail your wider influence targets</t>
  </si>
  <si>
    <t>Description</t>
  </si>
  <si>
    <t>Type of Target (units)</t>
  </si>
  <si>
    <t>Baseline value</t>
  </si>
  <si>
    <t>Start year</t>
  </si>
  <si>
    <t>Target saving</t>
  </si>
  <si>
    <t>Target / End Year</t>
  </si>
  <si>
    <t>Saving in latest year measured</t>
  </si>
  <si>
    <t>Latest Year Measured</t>
  </si>
  <si>
    <t xml:space="preserve">Q2b) Does the Organisation have an overall mission statement, strategies, plans or policies outlining ambition to influence emissions beyond your corporate boundaries? If so, please detail this in the box below.
</t>
  </si>
  <si>
    <t>The University's strategic plan (Strategy 2025 "Shaping Tomorrow Together") essentially acknowledges that our ability to influence emissions outside our corporate boundary is likely to form the University's primary contribution in countering climate change, while not reducing our responsibility to address our own corporate emissions. 
"Environmental Sustainability – in addition to ensuring delivery of any statutory environmental requirements across campus locations, we will develop: globally relevant targets for our emissions; our organisation practises and behaviours; and, importantly, to quantify the net societal and global impact of flagship ground breaking research projects and policies."</t>
  </si>
  <si>
    <t>Q3) Policies and Actions to Reduce Emissions</t>
  </si>
  <si>
    <t>Start year for policy / action imple - mentation</t>
  </si>
  <si>
    <t>Year that the policy / action will be fully imple - mented</t>
  </si>
  <si>
    <t>Annual CO2 saving once fully imple - mented (tCO2)</t>
  </si>
  <si>
    <t>Latest Year measured</t>
  </si>
  <si>
    <t>Saving in latest year measured (tCO2)</t>
  </si>
  <si>
    <t>Status</t>
  </si>
  <si>
    <t>Metric / indicators for monitoring progress</t>
  </si>
  <si>
    <t>Delivery Role</t>
  </si>
  <si>
    <t>During project / policy design and implementation, has ISM or an equivalent behaviour change tool been used?</t>
  </si>
  <si>
    <t>Please give further details of this behaviour change activity</t>
  </si>
  <si>
    <t>Value of Investment (£)</t>
  </si>
  <si>
    <t>Ongoing Costs (£/ year)</t>
  </si>
  <si>
    <t>Primary Funding Source for Implementation of Policy / Action</t>
  </si>
  <si>
    <t>Please provide any detail on data sources or limitations relating to the information provided in Table 3</t>
  </si>
  <si>
    <t xml:space="preserve">Q4) Partnership Working, Communication and Capacity Building.
Please detail your Climate Change Partnership, Communication or Capacity Building Initiatives below. 
</t>
  </si>
  <si>
    <t>Key Action Type</t>
  </si>
  <si>
    <t>Action</t>
  </si>
  <si>
    <t>Organisation's project role</t>
  </si>
  <si>
    <t>Lead Organisation (if not reporting organisation)</t>
  </si>
  <si>
    <t>Private Partners</t>
  </si>
  <si>
    <t>Public Partners</t>
  </si>
  <si>
    <t>3rd Sector Partners</t>
  </si>
  <si>
    <t>Outputs</t>
  </si>
  <si>
    <t>Partnership Working</t>
  </si>
  <si>
    <t>Partnership working of climate change or sustainability</t>
  </si>
  <si>
    <t>Participant</t>
  </si>
  <si>
    <t>City of Edinburgh Council</t>
  </si>
  <si>
    <t>Edinburgh Adapts - Driving Adaptation Actions for the Capital</t>
  </si>
  <si>
    <t>Adaptation Scotland</t>
  </si>
  <si>
    <t>Edinburgh City Council, The Edinburgh Sustainable Development Partnership, 
The Edinburgh Biodiversity Partnership, The Royal Botanic Garden Edinburgh, Edinburgh World Heritage, Historic Environment Scotland, Edinburgh Living Landscapes, Edible Edinburgh, Edinburgh College, The University of Edinburgh, The Scottish Wildlife Trust, Planning Aid Scotland, The Scottish Green Infrastructure Forum The Scottish Communities Climate Action Network, Scotland's 2050 Youth Climate Group,  Scottish Natural Heritage</t>
  </si>
  <si>
    <t>Edinburgh Adapts: Climate Change Adaptation Action Plan 2016-2020</t>
  </si>
  <si>
    <t>Edinburgh Adapts 2016-2020 is a city wide climate change action plan, the first of its kind, aiming to help the Scottish capital prepare for and adapt to the effects and challenges of a changing climate. The University's role during the implementation of the plan includes work to reduce flood risks by promoting permeable surfaces, re-greening and depaving in suitable areas. Work has begun on a joint initiative between Heriot Watt University and the Royal Botanic Garden Edinburgh (RBGE) to establish a demonstration raingarden at RBGE to increase public awareness and understanding of the benefits that raingardens can provide in urban spaces in terms of stormwater control, biodiversity, garden aesthetics, and microclimate improvement.</t>
  </si>
  <si>
    <t>Knowledge Transfer Partnerships (KTPs)</t>
  </si>
  <si>
    <t>East of Scotland KTP Centre</t>
  </si>
  <si>
    <t>Numerous private partners associated with projects relevant to climate change</t>
  </si>
  <si>
    <t>The University is a participant in
several Knowledge Transfer
Partnerships (KTP's) addressing
key topics relevant to climate
change. These include logistics optimisation, renewable energy generation technologies and alternative fuels.</t>
  </si>
  <si>
    <t>Research &amp;  Development</t>
  </si>
  <si>
    <t>Climate Change Research Programmes</t>
  </si>
  <si>
    <t>Lead</t>
  </si>
  <si>
    <t>Numerous private partners</t>
  </si>
  <si>
    <t>Numerous public partners</t>
  </si>
  <si>
    <t xml:space="preserve">High impact research outputs relating to key global climate change mitigation and adaptation challenges. </t>
  </si>
  <si>
    <t>Education</t>
  </si>
  <si>
    <t>Climate Change Teaching</t>
  </si>
  <si>
    <t>Learning/Training</t>
  </si>
  <si>
    <t>Knowledge and skills</t>
  </si>
  <si>
    <t>The University's teaching equips
students with the knowledge and
skills to contribute strongly to
society's response to climate
change. Programmes are taught by members of research groups closely associated with climate change, including the Institute for Sustainable Building Design. Courses with 
particularly relevant content include
undergraduate courses in
Architectural Engineering,
Mechanical Engineering and
Energy Engineering along with
postgraduate courses in Energy, Urban Strategies &amp; Design,
Renewable Energy Engineering, Marine Renewable Energy, and Climate Change: Managing the Marine Environment.</t>
  </si>
  <si>
    <t>Sector Best Practice</t>
  </si>
  <si>
    <t>Multi organisation Communications</t>
  </si>
  <si>
    <t>The Environmental Association for Universities and Colleges (EAUC)</t>
  </si>
  <si>
    <t>Further and highereducation institutionsfrom across the UK</t>
  </si>
  <si>
    <t>Opportunities for sharing of best practice leading to the adoption of lower carbon working practices.</t>
  </si>
  <si>
    <t>The University engages widely with EAUC and EAUC Scotland programmes and initiatives which support the sector in improving sustainability and reducing carbon emissions.</t>
  </si>
  <si>
    <t>Delivery partners</t>
  </si>
  <si>
    <t>Sustrans, The Bike Bothy (Oriam)</t>
  </si>
  <si>
    <t>Low carbon travel-related behaviour change initiatives for the University community.</t>
  </si>
  <si>
    <t>Funding for Energy Efficiency / Carbon Reduction</t>
  </si>
  <si>
    <t>Salix Finance Ltd</t>
  </si>
  <si>
    <t>The Scottish Funding Council</t>
  </si>
  <si>
    <t>Energy reduction projects across the University's estate</t>
  </si>
  <si>
    <t>The University has worked in partnership with Salix Finance and the Scottish Funding Council in relation to standalone energy efficiency / carbon reduction loans and the establishment of an energy Recycling Fund to provide ongoing finance for energy and carbon reduction projects.</t>
  </si>
  <si>
    <t xml:space="preserve">Q5) Please detail key actions relating to Food and Drink, Biodiversity, Water, Procurement and Resource Use in the table below. </t>
  </si>
  <si>
    <t>Key Action Description</t>
  </si>
  <si>
    <t>Organisation's Project Role</t>
  </si>
  <si>
    <t>Impacts</t>
  </si>
  <si>
    <t>Biodiversity</t>
  </si>
  <si>
    <t>Water</t>
  </si>
  <si>
    <t>Edinburgh Adapts: Climate Change Adaptation Action Plan.</t>
  </si>
  <si>
    <t>The University is working with partners including the Royal Botanic Garden Edinburgh (RGBE) to investigate mechanisms to mitigate localised flooding.</t>
  </si>
  <si>
    <t>Resource Use</t>
  </si>
  <si>
    <t>The University is a member of the "Warp It" resource redistribution network, which facilitiates sharing of no-longer needed items, in particular furniture and consumable items. Further opportunities for reuse, in relation to other commodity groups, are currently being explored.</t>
  </si>
  <si>
    <t>Q6) Please use the text box below to detail further climate change related activity that is not noted elsewhere within this reporting template</t>
  </si>
  <si>
    <t>Public Sector Climate Change Duties 2020  Summary Report: Heriot-Watt University</t>
  </si>
  <si>
    <t>Emission Source</t>
  </si>
  <si>
    <t>Emission Factor</t>
  </si>
  <si>
    <t>Emissions tCO2e</t>
  </si>
  <si>
    <t>kgCO2e/kWh</t>
  </si>
  <si>
    <t>Grid Electricity (transmission &amp; distribution losses)</t>
  </si>
  <si>
    <t>Gas oil</t>
  </si>
  <si>
    <t>Diesel</t>
  </si>
  <si>
    <t>kgCO2e/L</t>
  </si>
  <si>
    <t>Petrol</t>
  </si>
  <si>
    <t>kgCO2e/m3</t>
  </si>
  <si>
    <t>kgCO2e/tonne</t>
  </si>
  <si>
    <t>Organic Food &amp; Drink AD</t>
  </si>
  <si>
    <t>Paper &amp; Board (Mixed) Recycling</t>
  </si>
  <si>
    <t>Metal Cans (Mixed) &amp; Metal Scrap Recycling</t>
  </si>
  <si>
    <t>Refuse Mun/Comm/Ind to Combustion</t>
  </si>
  <si>
    <t>Clinical waste - orange stream</t>
  </si>
  <si>
    <t>International Rail</t>
  </si>
  <si>
    <t>Car - petrol (average) km</t>
  </si>
  <si>
    <t>kg CO2e/ km</t>
  </si>
  <si>
    <t>Car - diesel (average - unknown engine size) km</t>
  </si>
  <si>
    <t>Van - Average (up to 3.5 tonnes) Diesel km</t>
  </si>
  <si>
    <t>kgCO2e/km</t>
  </si>
  <si>
    <t>Renewable Elec Direct Supply</t>
  </si>
  <si>
    <t>kWh/m2 (NIA). This value relates to 2018-19. Further years' data will be available after finalisation of relevant Higher Education Statistics Agency (HESA) data sets.</t>
  </si>
  <si>
    <t>Average Car</t>
  </si>
  <si>
    <t>Swiitched on Fleets support grant</t>
  </si>
  <si>
    <t>Water / sewerage</t>
  </si>
  <si>
    <t>Covid-19 significantly impacted roll-out of several carbon reduction / efficiency projects, now planned for 2020/21.</t>
  </si>
  <si>
    <t>Reduced use of landfill and increased use of Energy from Waste disposal by waste contractor.</t>
  </si>
  <si>
    <t>Impact of Covid-19 on (i) operation of facilities (ii) reduced business travel.</t>
  </si>
  <si>
    <t xml:space="preserve">
Heriot-Watt University’s Procurement Strategy underpins the ‘Strategy 2025’ and is aligned with the University’s strategic focus of moving towards a single, globally connected University which supports and enhances exchange, collaboration and partnership.  The four strategic themes and SPIs of ‘Strategy 2025’ underpin our strategic procurement objectives and procurement action plan – including the University’s ambition to develop a pioneering and sector leading global approach to environmental sustainability.
The Procurement Strategy, which is to be used in conjunction with the Procurement Action Pan and Sustainable Procurement Policy, sets out the strategic approach as to how we will achieve our objective of embedding sound ethical, social and environmental policies within the procurement function to drive economic sustainability and develop positive partnerships in all of our communities, whilst complying with relevant legislation and satisfying the requirements of the Sustainable Procurement Duty. This includes improving the economic, social and environmental wellbeing of the area and facilitates the involvement of SMEs, third sector bodies and supported businesses.
The University’s Sustainable Procurement Policy sets out how Heriot-Watt University will exceed the definition of Sustainable Procurement, carrying out the procurement of goods, services and works in such a manner as to minimise any negative environmental, ethical, economic or social impact. It also details how the University will promote positive impacts and change, throughout the whole life cycle and supply chain of the goods or services, in order to fulfil current needs without lessening the ability of future generations to do the same.
The Policy guides sustainable procurement activity and links explicitly with the University's Carbon Management Plan. The Policy contains several provisions relevant to the University's climate change duties, including requiring staff with procurement responsibility to source energy efficient products, maximise the use of recycled and recyclable goods and utilise whole life costing techniques that recognise benefits associated with lower operating and disposal costs for more sustainable products and services.
</t>
  </si>
  <si>
    <t>Sustainable procurement activity at Heriot-Watt University, guided by the Sustainable Procurement Policy, has resulted in lower carbon outcomes across a range of resource use and procurement requirements. Examples of sustainable procurement activities at the University include: 
- The University’s procurement of capital projects are designed to high energy performance standards which must achieve high sustainability appraisal ratings. During the 2019-20 reporting year, the University had major projects in development including: (i) National Robotarium (target BREEAM Excellent) (ii) New Dubai Campus (target LEED Gold).
- The University has procured a number of IT systems, software and services where outcomes have included reductions in emissions, including via the Virtual Learning Environment. The University has scaled up our Virtual Learning Environment for students to remotely access lectures and group/study activities, aiding Covid-19 response but also offering future reductions in emissions in comparison with travel for purely on-campus delivery.
- The continued use of the centrally-managed process (administered by Procurement Services and Logistics Services) for the storage and subsequent reuse of redundant furniture and office fittings, avoiding emissions associated both with disposal at end of use and with the procurement of new goods. The University implemented the Warp It resource reuse system which is advertised on Procurement Services’ intranet and has delivered just under £260k in monetary savings and more than 48 tonnes of waste avoidance.
The Procurement Services division embedded a category management model in 2019-20, which allows Category Managers to focus on specific areas of spend and conduct in-depth market analysis to fully leverage procurement decisions. This approach allows deeper insight of the environmental sustainability opportunities and risks in their category, allowing greater sustainability benefits to result from procurement exercises. For each procurement category, as well as the commodities that sit within it, the University utilises the Scottish Government’s strategic planning aid, the Sustainable Public Procurement Prioritisation Tool, to consider sustainability risks or opportunities associated in development of category/commodity strategies.
Further, the Procurement Services division have continued to:
- Provide information and training to staff on sustainable and ethical procurement practice and related issues;
- Foster behavioural change by encouraging participation and consultation by staff and students in broader sustainability initiatives;
- Work in partnership with other public sector organisations to develop and integrate the principles of sustainability within the HE sector; and
- Measure and report the benefits of sustainable procurement to senior management through the Procurement Annual Report and Efficiencies Return.</t>
  </si>
  <si>
    <t xml:space="preserve">The University has fully implemented the best practice set by Scottish Government, ensuring that the University has met its obligations under the Procurement Reform (Scotland) Act 2014 and the Sustainable Procurement Duty, by adopting the Procurement Journey which includes using the European Single Procurement Document (ESPD) and the use of life-cycle costing is promoted in order to factor in internal costs such as energy consumption, end of life costs etc.  In all regulated procurements, we also consider how we improve the social, environmental and economic wellbeing of the areas in which we operate, with a particular focus on reducing inequality/
The Procurement Reform (Scotland) Act 2014 also requires ‘public sector contracting authorities’ with regulated procurement activity of £5 million or more per annum to have prepared a Procurement Strategy.  Authorities, including Universities and Colleges, which were legally required to develop and to publish a procurement strategy are also required to publish an Annual Procurement Report, reflecting on the relevant reporting period against their Procurement Strategy.  It summarises the activities that have been carried out in delivering the University’s procurement strategy – including the delivery against its sustainable procurement objectives.
For each individual regulated procurement (&gt;£50K), the University will prioritise and assess sustainability risks and opportunities, considering Environmental, Social and Economic issues, Equality, Health and Safety, WEEE/Disposal, Bribery Act risk and any potential reputational risks on a contract-by contract basis during the procurement planning stage by creating a Procurement Strategy. The procurement strategy and specification templates include a variety of areas to consider, specific to each individual requirement (i.e. environmental performance, health &amp; safety, fair work practices, government buying standards, etc.). Our Procurement staff work with University stakeholders in developing these documents to ensure all relevant areas of social, ethical and environmental impact are included in a proportionate manner. 
Further, the University utilises the Flexible Framework and Prioritisation Methodology tools to identify areas of influence through our procurements.
All suppliers that have participated in regulated procurements have been asked to adhere and sign-up to our Supply Chain Code of Conduct, which requests suppliers to promote positive environmental impacts (such as reduced carbon emissions, better carbon management, waste management and water management, reduced pollution levels and technological improvements) through their activities wherever possible. Procurement Services will be reviewing and improving the suppler registration process in 2020-21, to ensure that all new suppliers, irrespective of contract value, sign-up to this Supply Chain Code of Conduct (rather than restricted to regulated contracted suppliers).
Sustainable Procurement training and awareness continues to be rolled out to buyers and stakeholders across the University, helping to further embed relevant sustainable procurement techniques. 
The University's Procurement Services staff have participated in training events and engaged with the sector at conferences and briefings to increase awareness and understanding of environmental sustainability.
The University also continues to work with partners and peers to develop sustainable procurement practices, for example via participation with Centres of Expertise such as Advanced Procurement for Universities &amp; Colleges (APUC)
In terms of other sustainability and best practice initiatives:
- The University is also an associate member of Electronics Watch, an independent monitoring organisation working to achieve respect for labour rights in the global electronics industry through socially responsible public purchasing in Europe. Electronics Watch work with civil society organisations in the countries where the factories are located to monitor working conditions. 
- Living Wage and fair work practices of suppliers are also required in tender documentation. 
- In line with the provisions of the Modern Slavery Act 2015 (the Act), the University has published a Modern Slavery Act Statement and is fully committed to a zero tolerance policy towards slavery and human trafficking. We are committed to maintaining and improving our systems and processes to avoid any complicity in human rights violations, both in relation to our own operations and those of our supply chain. Our procurement policies and tender processes have been updated to ensure, where relevant, consideration of and compliance with the Act for our suppliers and their supply chain partners. 
- The University’s tender documentation and supplier declaration include Modern Slavery, Bribery, IR35 and GDPR, and that they are in line with our ethical stance on these issues.  Our documentation is reviewed and updated on a regular basis.
</t>
  </si>
  <si>
    <t>It is very difficult to meaningfully model the impact of external factors to produce an estimate of magnitude and direction of change in emissions as the Covid-19 pandemic continues. Unknown factors include potential ongoing pandemic impacts on (i) building utilisation and hence building energy use (ii) business travel, which could start to resume if vaccine roll-out takes place in early 2021. It is likely that a further reduction in the emission factor for grid electricity will take place, but the impact of this is likely to be relatively small compared with Covid related developments.</t>
  </si>
  <si>
    <t>Covid-related impacts on building energy use and business travel.</t>
  </si>
  <si>
    <t>Projects include HV transformer replacements and LED lighting projects.</t>
  </si>
  <si>
    <t>The University operates an energy efficiency recycling fund in partnership with Salix Finance, and has also gained further low carbon project funding via the Scottish Funding Council. Internal funding, for example from the long term maintenance budget, is also utilised as required. 
The University is currently developing options with respect to low carbon heating for the Edinburgh Campus: a shift from traditional heating systems (based on burning natural gas) will be essential if the University is to support local and national ambitions toward net-zero emissions.</t>
  </si>
  <si>
    <t xml:space="preserve">The University's ambitions and objectives in relation to climate change are described within the University's Environmental Policy Statement and Carbon Management Plan, which are currently being updated via the production of a new Sustaianbility Strategy and associated Climate Action Plan. Responsibility for development and implementation of policy rests with the University's new Global Environmental Sustainability Group, which reports to the Infrastructure Committee (a Committee of Court) and the University Executive. The Group includes broad representation and is chaired by the Associate Principal for Global Sustainability, whose remit includes providing senior leadership and global oversight to the University's planning and delivery arrangements in relation to sustainability and climate change. </t>
  </si>
  <si>
    <t xml:space="preserve">Climate change action has chiefly been planned and managed under the University's Carbon Management Plan. Responsibility for project implementation rests with relevant project owners while programme co-ordination, monitoring and reporting of performance are the responsibility of the Operations Manager (Energy, Environment &amp; Sustainability) in Estates Services. Progress is primarily reported via the the Head of Estates and Facilities and the Global Director of Estates &amp; Facilities to Infrastructure Services Management Board and Infrastructure Committee, which is a Committee of the University Court. Planning and implementation takes place under the oversight of the Associate Principal for Global Sustainability, who chairs the University's Global Environmental Sustainability Group. In addition to carbon reduction activity co-ordinated under the Carbon Management Plan (soon to be replaced by a global Climate Action Plan), climate change action is embedded in the University via mechanisms including: 
(1) The University’s Strategic Plan, Strategy 2025. A key outcome within the Plan is for the University to hold a global reputation for transformative economic and societal impact that addresses Grand Challenges and contributes towards the UN Sustainable Development Goals. The University is currently working to establish an environmental sustainability metric that, alongside a system of ambitious and globally relevant emission reduction targets and associated reporting, will allow us to quantify the net societal and global impact of flagship research projects and policies.
(2) The University's newly-convened Global Environmental Sustainability Group (GESG), whose remit includes leading the development and implementation of policies, strategies and plans relating to the University's global environmental sustainability.
(3) The operation of a Sustainable Procurement Policy and integration of sustainability criteria within procurement activity, minimising supply chain impacts.
(4) Climate change mitigation and adaptation featuring as central themes across a substantial proportion of the University's teaching and research activities.
The full implementation of Strategy 2025 and the University's new Sustainability Strategy will provide further opportunities to embed climate change planning and action at Heriot-Watt University.
</t>
  </si>
  <si>
    <t xml:space="preserve">Yes. The University's Carbon Management Plan 2015/16-2019/20 is available for download from: https://www.hw.ac.uk/documents/carbon-management-plan.pdf
Development of a global Climate Action Plan (to succeed the existing Carbon Management Plan) is currently ongoing. </t>
  </si>
  <si>
    <t xml:space="preserve">1) Complete the development of the University's new Sustainability Strategy, replacing the University's previous Environmental Policy. The strategy will include support for attainment of the UN Sustainable Development Goals as a central theme, with specific reference to the University's role with respect to SDG 13 "Climate Action".
2) Complete and launch the global Climate Action Plan, including mapping of pathways and timescales toward achievement of zero direct emissions or net-zero emissions.
3) Characterise resourcing requirements associated with the attainment of net zero emissions / zero direct emissions.
4) Investigate opportunities for broader climate change engagement in relation to the SDG Accord and SDG associated scorecards / metrics.
5) Continue to implement energy and carbon reduction projects under the University’s existing Carbon Management Plan, and investigate opportunities to accelerate project development / implementation.
</t>
  </si>
  <si>
    <t>The University has commenced an assessment of climate risks using resources produced by Adaptation Scotland and Sniffer, including the 2019 "Scotland Adapts" Capability Framework. Key risks identified include risks to infrastructure and business continuity associated with extreme weather (for example flooding or extreme winter weather) and risks to the well being of students, staff and visitors associated with challenges to building environmental control, for example from overheating during heatwaves. 
The University's objectives with respect to the climate change adaptation risk assessment and planning process include supporting the delivery of the University's Carbon Management Plan / Climate Action Plan (ensuring that climate change adaptation and mitigation measures are considered together) and supporting the establishment of a framework and programme for the delivery of climate change adaptation actions for the University and associated communities.
Covid-19 related impacts have led to delays in this workstream during 2019/20, but it will be taken forward as a priority in alignment with the University's new Climate Action in 2020/21.</t>
  </si>
  <si>
    <t xml:space="preserve">Heriot-Watt University is a specialist centre for teaching and research related to climate change adaptation. Research projects have included the Adaptation and Resilience in Energy Systems (ARIES) project funded by Research Councils UK's Adaptation &amp; Resilience to Climate Change programme, Low Carbon Futures (LCF) research into the impacts of climate change on building design and research investigating the impact of climate change on extreme rainfall and rainwater management systems. The University hosts one of four Royal Academy of Engineering Centres of Excellence for Sustainable Building Design, with a focus on adapting building design to the impacts of climate change. The University was a member of the "Edinburgh Adapts" group co-ordinated by Adaptation Scotland, whose work has resulted in the preparation of a climate change adaptation action plan for Edinburgh (launched in 2016). Edinburgh Adapts 2016-2020 is a city wide climate change action plan, the first of its kind, aiming to help the Scottish capital prepare for and adapt to the effects and challenges of a changing climate. The University's role during the implementation of the plan includes work to reduce flood risks by promoting permeable surfaces, re-greening and depaving in suitable areas. A joint initiative between Heriot Watt University and the Royal Botanic Garden Edinburgh (RBGE) established a demonstration raingarden at RBGE in 2018/19 to increase public awareness and understanding of the benefits that raingardens can provide in urban spaces in terms of stormwater control, biodiversity, garden aesthetics, and microclimate improvement. Further details are available at: https://www.rbge.org.uk/collections/living-collection/sustainability-at-the-gardens/the-rain-garden/
Climate change adaptation features prominently in a number of the University's taught courses and is a central theme of several programmes, e.g. the MSc course in "Climate Change: Managing the Marine Environment".
In relation to its own operations and estate, the University is revising procedures and working practices associated with flood risk prevention and mitigation, and is considering climate projections (particularly with respect to extreme rainfall events and heatwaves) within capital planning, for example within the design process for new buildings and infrastructure.
</t>
  </si>
  <si>
    <t xml:space="preserve">1) Complete climate risk assessment process in parallel with the development of the University's new Climate Action Plan
2) Update all relevant risk registers reflecting outcomes of climate risk assessment
3) Embed climate adaption mitigation measures via review / update of relevant procedures / specifications etc.
4) Contribute to national initiatives where relevant. The University is not a named delivery partner under any objectives within the most recent (2019) Scottish Climate Change Adaptation Programme, but contributes to relevant groups/bodies, including for example the Centre of Expertise for Waters (CREW).
5) Engage in best practice and knowledge exchange relevant to climate change adaption, for example by joining the Adaptation Learning Exchange.  </t>
  </si>
  <si>
    <t>Heriot-Watt University leads
research programmes addressing
many issues relevant to climate
change mitigation and adaptation.
These include sustainable fuels,
renewable energy, carbon sequestration, sustainable logistics, energy storage, process efficiency (e.g. low-energy data centres) and rainwater management / flood
mitigation / urban resilience. Examples include the University's position as a founding
member of the Scottish Centre for
Carbon Capture and Storage and research undertaken via the University's interdisciplinary Research Centre for Carbon Solutions.</t>
  </si>
  <si>
    <t>Respected figures from the scientific and engineering community.</t>
  </si>
  <si>
    <t>Prominent representatives of sectors including business and finance.</t>
  </si>
  <si>
    <t>The Hutton Series on Climate Change</t>
  </si>
  <si>
    <t>Opportunities for partnership working and collaboration on energy and climate change projects</t>
  </si>
  <si>
    <t>The Hutton Series on Climate Change is a series of events taking place across 2020 and 2021 at Adam Smith’s Panmure House in Edinburgh, bringing together a diverse cross-section of experts, business leaders, scientists, and concerned citizens in the service of one simple aim: to identify ten key priorities, innovations &amp; actions to mitigate the climate crisis.</t>
  </si>
  <si>
    <t>The University has recently, with the assistance of a landscape consultant, developed a new Biodiversity Action Plan for the Edinburgh Campus.</t>
  </si>
  <si>
    <t>The plan, based on the results of recent ecological surveys of the campus, defines biodiversity management principles and practices, and identifies pro-active measures to enhance and support biodiversity. Implementation of the plan will support regional and national biodiversity plans.</t>
  </si>
  <si>
    <t>"Warp It" metrics indicate emission savings in excess of 114 tCO2e to-date resulting from the University's membership of the network.</t>
  </si>
  <si>
    <t>Travel planning and sustainable travel support initiatives, including the Edinburgh Workplace Travel Planning programme, participation in the Edinburgh Cycle Hire Scheme (hire points on campus) and a Sustrans "Places for Everyone" project.</t>
  </si>
  <si>
    <t>Various engagement exercises are run through the year, including bike breakfasts, active travel challenges, be bright be seen events etc. Edinburgh Cycle Hire Scheme bikes were brought on campus during 2019/20, with two hire points located centrally and near halls of residence. A Sustrans-supported "Places for Everyone" project investigating improved links between the Edinburgh Campus and Curriehill Station has recently commenced.</t>
  </si>
  <si>
    <t>Participant / Lead</t>
  </si>
  <si>
    <t>Target relates to overall emissions as reported annually within the University's Public Sector Climate Change Duties Report. This includes emissions
associated with energy use, waste, water and business travel. Baseline year 2014-15, target year 2019-20, as per the University's Carbon Management Plan. Approx. 19% reduction against baseline achieved in 2018/19, therefore target achieved (exceeded) one year before targeted completion year. Covid-19 impacts resulted in reduction of emissions to 34.7% below 2014/15 baseline in 2019/20.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</si>
</sst>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10809]0;\(0\)"/>
    <numFmt numFmtId="165" formatCode="[$-10809]0.0;\(0.0\)"/>
    <numFmt numFmtId="166" formatCode="#,##0.000"/>
    <numFmt numFmtId="167" formatCode="0.00000"/>
    <numFmt numFmtId="168" formatCode="0.000"/>
    <numFmt numFmtId="171" formatCode="0.0%"/>
    <numFmt numFmtId="172" formatCode="0.0"/>
  </numFmts>
  <fonts count="19" x14ac:knownFonts="1">
    <font>
      <sz val="11"/>
      <color rgb="FF000000"/>
      <name val="Calibri"/>
      <family val="2"/>
      <scheme val="minor"/>
    </font>
    <font>
      <sz val="11"/>
      <name val="Calibri"/>
      <family val="2"/>
    </font>
    <font>
      <b/>
      <sz val="14"/>
      <color rgb="FF696969"/>
      <name val="Arial"/>
      <family val="2"/>
    </font>
    <font>
      <b/>
      <sz val="12"/>
      <color rgb="FF000000"/>
      <name val="Arial"/>
      <family val="2"/>
    </font>
    <font>
      <b/>
      <sz val="14"/>
      <color rgb="FF000000"/>
      <name val="Arial"/>
      <family val="2"/>
    </font>
    <font>
      <b/>
      <u/>
      <sz val="11"/>
      <color rgb="FF000000"/>
      <name val="Arial"/>
      <family val="2"/>
    </font>
    <font>
      <b/>
      <u/>
      <sz val="14"/>
      <color rgb="FF000000"/>
      <name val="Arial"/>
      <family val="2"/>
    </font>
    <font>
      <b/>
      <sz val="11"/>
      <color rgb="FF000000"/>
      <name val="Arial"/>
      <family val="2"/>
    </font>
    <font>
      <sz val="11"/>
      <color rgb="FF000000"/>
      <name val="Arial"/>
      <family val="2"/>
    </font>
    <font>
      <sz val="10"/>
      <color rgb="FF000000"/>
      <name val="Arial"/>
      <family val="2"/>
    </font>
    <font>
      <b/>
      <sz val="10"/>
      <color rgb="FF000000"/>
      <name val="Arial"/>
      <family val="2"/>
    </font>
    <font>
      <sz val="11"/>
      <color rgb="FFFF0000"/>
      <name val="Arial"/>
      <family val="2"/>
    </font>
    <font>
      <sz val="11"/>
      <color rgb="FFFF0000"/>
      <name val="Calibri"/>
      <family val="2"/>
    </font>
    <font>
      <sz val="10"/>
      <name val="Arial"/>
      <family val="2"/>
    </font>
    <font>
      <sz val="11"/>
      <name val="Calibri"/>
      <family val="2"/>
      <scheme val="minor"/>
    </font>
    <font>
      <b/>
      <sz val="9"/>
      <color indexed="81"/>
      <name val="Tahoma"/>
      <family val="2"/>
    </font>
    <font>
      <sz val="9"/>
      <color indexed="81"/>
      <name val="Tahoma"/>
      <family val="2"/>
    </font>
    <font>
      <sz val="11"/>
      <name val="Arial"/>
      <family val="2"/>
    </font>
    <font>
      <b/>
      <sz val="11"/>
      <name val="Calibri"/>
      <family val="2"/>
    </font>
  </fonts>
  <fills count="14">
    <fill>
      <patternFill patternType="none"/>
    </fill>
    <fill>
      <patternFill patternType="gray125"/>
    </fill>
    <fill>
      <patternFill patternType="solid">
        <fgColor rgb="FFC0C0C0"/>
        <bgColor rgb="FFC0C0C0"/>
      </patternFill>
    </fill>
    <fill>
      <patternFill patternType="solid">
        <fgColor rgb="FFD3D3D3"/>
        <bgColor rgb="FFD3D3D3"/>
      </patternFill>
    </fill>
    <fill>
      <patternFill patternType="solid">
        <fgColor rgb="FF808080"/>
        <bgColor rgb="FF808080"/>
      </patternFill>
    </fill>
    <fill>
      <patternFill patternType="solid">
        <fgColor rgb="FFFFFFFF"/>
        <bgColor rgb="FFFFFFFF"/>
      </patternFill>
    </fill>
    <fill>
      <patternFill patternType="solid">
        <fgColor rgb="FF5B9BD5"/>
        <bgColor rgb="FF5B9BD5"/>
      </patternFill>
    </fill>
    <fill>
      <patternFill patternType="solid">
        <fgColor rgb="FF2F75B5"/>
        <bgColor rgb="FF2F75B5"/>
      </patternFill>
    </fill>
    <fill>
      <patternFill patternType="solid">
        <fgColor rgb="FFFFC000"/>
        <bgColor rgb="FFFFC000"/>
      </patternFill>
    </fill>
    <fill>
      <patternFill patternType="solid">
        <fgColor rgb="FF00B050"/>
        <bgColor rgb="FF00B050"/>
      </patternFill>
    </fill>
    <fill>
      <patternFill patternType="solid">
        <fgColor rgb="FFED7D31"/>
        <bgColor rgb="FFED7D31"/>
      </patternFill>
    </fill>
    <fill>
      <patternFill patternType="solid">
        <fgColor rgb="FFA9D08E"/>
        <bgColor rgb="FFA9D08E"/>
      </patternFill>
    </fill>
    <fill>
      <patternFill patternType="solid">
        <fgColor rgb="FFB380DE"/>
        <bgColor rgb="FFB380DE"/>
      </patternFill>
    </fill>
    <fill>
      <patternFill patternType="solid">
        <fgColor theme="0"/>
        <bgColor indexed="64"/>
      </patternFill>
    </fill>
  </fills>
  <borders count="14">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right style="thin">
        <color rgb="FFD3D3D3"/>
      </right>
      <top style="thin">
        <color rgb="FFD3D3D3"/>
      </top>
      <bottom/>
      <diagonal/>
    </border>
    <border>
      <left/>
      <right/>
      <top style="thin">
        <color rgb="FFD3D3D3"/>
      </top>
      <bottom/>
      <diagonal/>
    </border>
    <border>
      <left style="thin">
        <color rgb="FFD3D3D3"/>
      </left>
      <right/>
      <top/>
      <bottom/>
      <diagonal/>
    </border>
    <border>
      <left/>
      <right style="thin">
        <color rgb="FFD3D3D3"/>
      </right>
      <top/>
      <bottom/>
      <diagonal/>
    </border>
    <border>
      <left style="thin">
        <color rgb="FFD3D3D3"/>
      </left>
      <right/>
      <top/>
      <bottom style="thin">
        <color rgb="FFD3D3D3"/>
      </bottom>
      <diagonal/>
    </border>
    <border>
      <left/>
      <right style="thin">
        <color rgb="FFD3D3D3"/>
      </right>
      <top/>
      <bottom style="thin">
        <color rgb="FFD3D3D3"/>
      </bottom>
      <diagonal/>
    </border>
    <border>
      <left/>
      <right/>
      <top/>
      <bottom style="thin">
        <color rgb="FFD3D3D3"/>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02">
    <xf numFmtId="0" fontId="1" fillId="0" borderId="0" xfId="0" applyFont="1" applyFill="1" applyBorder="1"/>
    <xf numFmtId="0" fontId="3" fillId="0" borderId="0" xfId="0" applyNumberFormat="1" applyFont="1" applyFill="1" applyBorder="1" applyAlignment="1">
      <alignment vertical="top" wrapText="1" readingOrder="1"/>
    </xf>
    <xf numFmtId="0" fontId="4" fillId="0" borderId="0" xfId="0" applyNumberFormat="1" applyFont="1" applyFill="1" applyBorder="1" applyAlignment="1">
      <alignment vertical="top" wrapText="1" readingOrder="1"/>
    </xf>
    <xf numFmtId="0" fontId="5" fillId="0" borderId="0" xfId="0" applyNumberFormat="1" applyFont="1" applyFill="1" applyBorder="1" applyAlignment="1">
      <alignment vertical="top" wrapText="1" readingOrder="1"/>
    </xf>
    <xf numFmtId="0" fontId="6" fillId="0" borderId="0" xfId="0" applyNumberFormat="1" applyFont="1" applyFill="1" applyBorder="1" applyAlignment="1">
      <alignment vertical="top" wrapText="1" readingOrder="1"/>
    </xf>
    <xf numFmtId="0" fontId="7" fillId="2" borderId="1" xfId="0" applyNumberFormat="1" applyFont="1" applyFill="1" applyBorder="1" applyAlignment="1">
      <alignment vertical="top" wrapText="1" readingOrder="1"/>
    </xf>
    <xf numFmtId="0" fontId="8" fillId="0" borderId="1" xfId="0" applyNumberFormat="1" applyFont="1" applyFill="1" applyBorder="1" applyAlignment="1">
      <alignment vertical="top" wrapText="1" readingOrder="1"/>
    </xf>
    <xf numFmtId="0" fontId="7" fillId="4" borderId="1" xfId="0" applyNumberFormat="1" applyFont="1" applyFill="1" applyBorder="1" applyAlignment="1">
      <alignment vertical="top" wrapText="1" readingOrder="1"/>
    </xf>
    <xf numFmtId="0" fontId="8" fillId="5" borderId="1" xfId="0" applyNumberFormat="1" applyFont="1" applyFill="1" applyBorder="1" applyAlignment="1">
      <alignment vertical="top" wrapText="1" readingOrder="1"/>
    </xf>
    <xf numFmtId="0" fontId="8" fillId="5" borderId="1" xfId="0" applyNumberFormat="1" applyFont="1" applyFill="1" applyBorder="1" applyAlignment="1">
      <alignment vertical="top" wrapText="1" readingOrder="1"/>
    </xf>
    <xf numFmtId="0" fontId="7" fillId="7" borderId="1" xfId="0" applyNumberFormat="1" applyFont="1" applyFill="1" applyBorder="1" applyAlignment="1">
      <alignment vertical="top" wrapText="1" readingOrder="1"/>
    </xf>
    <xf numFmtId="0" fontId="7" fillId="8" borderId="1" xfId="0" applyNumberFormat="1" applyFont="1" applyFill="1" applyBorder="1" applyAlignment="1">
      <alignment vertical="top" wrapText="1" readingOrder="1"/>
    </xf>
    <xf numFmtId="0" fontId="7" fillId="9" borderId="1" xfId="0" applyNumberFormat="1" applyFont="1" applyFill="1" applyBorder="1" applyAlignment="1">
      <alignment vertical="top" wrapText="1" readingOrder="1"/>
    </xf>
    <xf numFmtId="0" fontId="10" fillId="9" borderId="1" xfId="0" applyNumberFormat="1" applyFont="1" applyFill="1" applyBorder="1" applyAlignment="1">
      <alignment vertical="top" wrapText="1" readingOrder="1"/>
    </xf>
    <xf numFmtId="0" fontId="7" fillId="11" borderId="1" xfId="0" applyNumberFormat="1" applyFont="1" applyFill="1" applyBorder="1" applyAlignment="1">
      <alignment vertical="top" wrapText="1" readingOrder="1"/>
    </xf>
    <xf numFmtId="0" fontId="7" fillId="12" borderId="1" xfId="0" applyNumberFormat="1" applyFont="1" applyFill="1" applyBorder="1" applyAlignment="1">
      <alignment vertical="top" wrapText="1" readingOrder="1"/>
    </xf>
    <xf numFmtId="0" fontId="1" fillId="0" borderId="0" xfId="0" applyFont="1" applyFill="1" applyBorder="1"/>
    <xf numFmtId="0" fontId="1" fillId="0" borderId="3" xfId="0" applyNumberFormat="1" applyFont="1" applyFill="1" applyBorder="1" applyAlignment="1">
      <alignment vertical="top" wrapText="1"/>
    </xf>
    <xf numFmtId="0" fontId="8" fillId="0" borderId="1" xfId="0" applyNumberFormat="1" applyFont="1" applyFill="1" applyBorder="1" applyAlignment="1">
      <alignment vertical="top" wrapText="1" readingOrder="1"/>
    </xf>
    <xf numFmtId="0" fontId="7" fillId="8" borderId="1" xfId="0" applyNumberFormat="1" applyFont="1" applyFill="1" applyBorder="1" applyAlignment="1">
      <alignment vertical="top" wrapText="1" readingOrder="1"/>
    </xf>
    <xf numFmtId="165" fontId="8" fillId="0" borderId="1" xfId="0" applyNumberFormat="1" applyFont="1" applyFill="1" applyBorder="1" applyAlignment="1">
      <alignment vertical="top" wrapText="1" readingOrder="1"/>
    </xf>
    <xf numFmtId="0" fontId="13" fillId="0" borderId="11" xfId="0" applyFont="1" applyBorder="1"/>
    <xf numFmtId="3" fontId="13" fillId="0" borderId="11" xfId="0" applyNumberFormat="1" applyFont="1" applyBorder="1"/>
    <xf numFmtId="166" fontId="13" fillId="0" borderId="11" xfId="0" applyNumberFormat="1" applyFont="1" applyBorder="1"/>
    <xf numFmtId="167" fontId="13" fillId="0" borderId="11" xfId="0" applyNumberFormat="1" applyFont="1" applyBorder="1"/>
    <xf numFmtId="168" fontId="13" fillId="0" borderId="11" xfId="0" applyNumberFormat="1" applyFont="1" applyBorder="1"/>
    <xf numFmtId="0" fontId="13" fillId="0" borderId="11" xfId="0" applyFont="1" applyFill="1" applyBorder="1"/>
    <xf numFmtId="1" fontId="13" fillId="0" borderId="11" xfId="0" applyNumberFormat="1" applyFont="1" applyBorder="1"/>
    <xf numFmtId="0" fontId="13" fillId="13" borderId="12" xfId="0" applyFont="1" applyFill="1" applyBorder="1"/>
    <xf numFmtId="0" fontId="13" fillId="13" borderId="13" xfId="0" applyFont="1" applyFill="1" applyBorder="1"/>
    <xf numFmtId="0" fontId="14" fillId="13" borderId="13" xfId="0" applyFont="1" applyFill="1" applyBorder="1"/>
    <xf numFmtId="0" fontId="8" fillId="0" borderId="1" xfId="0" applyNumberFormat="1" applyFont="1" applyFill="1" applyBorder="1" applyAlignment="1">
      <alignment vertical="top" wrapText="1" readingOrder="1"/>
    </xf>
    <xf numFmtId="165" fontId="1" fillId="0" borderId="0" xfId="0" applyNumberFormat="1" applyFont="1" applyFill="1" applyBorder="1"/>
    <xf numFmtId="0" fontId="18" fillId="0" borderId="0" xfId="0" applyFont="1" applyFill="1" applyBorder="1"/>
    <xf numFmtId="14" fontId="8" fillId="5" borderId="1" xfId="0" applyNumberFormat="1" applyFont="1" applyFill="1" applyBorder="1" applyAlignment="1">
      <alignment vertical="top" wrapText="1" readingOrder="1"/>
    </xf>
    <xf numFmtId="0" fontId="17" fillId="5" borderId="1" xfId="0" applyNumberFormat="1" applyFont="1" applyFill="1" applyBorder="1" applyAlignment="1">
      <alignment vertical="top" wrapText="1" readingOrder="1"/>
    </xf>
    <xf numFmtId="0" fontId="2" fillId="0" borderId="0" xfId="0" applyNumberFormat="1" applyFont="1" applyFill="1" applyBorder="1" applyAlignment="1">
      <alignment vertical="top" wrapText="1" readingOrder="1"/>
    </xf>
    <xf numFmtId="0" fontId="1" fillId="0" borderId="0" xfId="0" applyFont="1" applyFill="1" applyBorder="1"/>
    <xf numFmtId="0" fontId="6" fillId="0" borderId="0" xfId="0" applyNumberFormat="1" applyFont="1" applyFill="1" applyBorder="1" applyAlignment="1">
      <alignment vertical="top" wrapText="1" readingOrder="1"/>
    </xf>
    <xf numFmtId="0" fontId="7" fillId="2" borderId="1" xfId="0" applyNumberFormat="1" applyFont="1" applyFill="1" applyBorder="1" applyAlignment="1">
      <alignment vertical="top" wrapText="1" readingOrder="1"/>
    </xf>
    <xf numFmtId="0" fontId="1" fillId="0" borderId="2" xfId="0" applyNumberFormat="1" applyFont="1" applyFill="1" applyBorder="1" applyAlignment="1">
      <alignment vertical="top" wrapText="1"/>
    </xf>
    <xf numFmtId="0" fontId="1" fillId="0" borderId="3" xfId="0" applyNumberFormat="1" applyFont="1" applyFill="1" applyBorder="1" applyAlignment="1">
      <alignment vertical="top" wrapText="1"/>
    </xf>
    <xf numFmtId="0" fontId="8" fillId="0" borderId="1" xfId="0" applyNumberFormat="1" applyFont="1" applyFill="1" applyBorder="1" applyAlignment="1">
      <alignment vertical="top" wrapText="1" readingOrder="1"/>
    </xf>
    <xf numFmtId="0" fontId="7" fillId="3" borderId="1" xfId="0" applyNumberFormat="1" applyFont="1" applyFill="1" applyBorder="1" applyAlignment="1">
      <alignment vertical="top" wrapText="1" readingOrder="1"/>
    </xf>
    <xf numFmtId="0" fontId="7" fillId="4" borderId="1" xfId="0" applyNumberFormat="1" applyFont="1" applyFill="1" applyBorder="1" applyAlignment="1">
      <alignment vertical="top" wrapText="1" readingOrder="1"/>
    </xf>
    <xf numFmtId="0" fontId="8" fillId="4" borderId="1" xfId="0" applyNumberFormat="1" applyFont="1" applyFill="1" applyBorder="1" applyAlignment="1">
      <alignment vertical="top" wrapText="1" readingOrder="1"/>
    </xf>
    <xf numFmtId="0" fontId="8" fillId="2" borderId="1" xfId="0" applyNumberFormat="1" applyFont="1" applyFill="1" applyBorder="1" applyAlignment="1">
      <alignment vertical="top" wrapText="1" readingOrder="1"/>
    </xf>
    <xf numFmtId="0" fontId="8" fillId="5" borderId="1" xfId="0" applyNumberFormat="1" applyFont="1" applyFill="1" applyBorder="1" applyAlignment="1">
      <alignment vertical="top" wrapText="1" readingOrder="1"/>
    </xf>
    <xf numFmtId="0" fontId="9" fillId="0" borderId="1" xfId="0" applyNumberFormat="1" applyFont="1" applyFill="1" applyBorder="1" applyAlignment="1">
      <alignment vertical="top" wrapText="1" readingOrder="1"/>
    </xf>
    <xf numFmtId="0" fontId="7" fillId="6" borderId="1" xfId="0" applyNumberFormat="1" applyFont="1" applyFill="1" applyBorder="1" applyAlignment="1">
      <alignment vertical="top" wrapText="1" readingOrder="1"/>
    </xf>
    <xf numFmtId="0" fontId="8" fillId="6" borderId="1" xfId="0" applyNumberFormat="1" applyFont="1" applyFill="1" applyBorder="1" applyAlignment="1">
      <alignment vertical="top" wrapText="1" readingOrder="1"/>
    </xf>
    <xf numFmtId="0" fontId="7" fillId="7" borderId="1" xfId="0" applyNumberFormat="1" applyFont="1" applyFill="1" applyBorder="1" applyAlignment="1">
      <alignment vertical="top" wrapText="1" readingOrder="1"/>
    </xf>
    <xf numFmtId="0" fontId="8" fillId="7" borderId="1" xfId="0" applyNumberFormat="1" applyFont="1" applyFill="1" applyBorder="1" applyAlignment="1">
      <alignment vertical="top" wrapText="1" readingOrder="1"/>
    </xf>
    <xf numFmtId="165" fontId="8" fillId="0" borderId="1" xfId="0" applyNumberFormat="1" applyFont="1" applyFill="1" applyBorder="1" applyAlignment="1">
      <alignment vertical="top" wrapText="1" readingOrder="1"/>
    </xf>
    <xf numFmtId="3" fontId="8" fillId="0" borderId="1" xfId="0" applyNumberFormat="1" applyFont="1" applyFill="1" applyBorder="1" applyAlignment="1">
      <alignment vertical="top" wrapText="1" readingOrder="1"/>
    </xf>
    <xf numFmtId="0" fontId="7" fillId="8" borderId="1" xfId="0" applyNumberFormat="1" applyFont="1" applyFill="1" applyBorder="1" applyAlignment="1">
      <alignment vertical="top" wrapText="1" readingOrder="1"/>
    </xf>
    <xf numFmtId="0" fontId="8" fillId="8" borderId="1" xfId="0" applyNumberFormat="1" applyFont="1" applyFill="1" applyBorder="1" applyAlignment="1">
      <alignment vertical="top" wrapText="1" readingOrder="1"/>
    </xf>
    <xf numFmtId="0" fontId="8" fillId="0" borderId="1" xfId="0" applyNumberFormat="1" applyFont="1" applyFill="1" applyBorder="1" applyAlignment="1">
      <alignment vertical="top" readingOrder="1"/>
    </xf>
    <xf numFmtId="0" fontId="1" fillId="0" borderId="2" xfId="0" applyNumberFormat="1" applyFont="1" applyFill="1" applyBorder="1" applyAlignment="1">
      <alignment vertical="top" readingOrder="1"/>
    </xf>
    <xf numFmtId="0" fontId="1" fillId="0" borderId="3" xfId="0" applyNumberFormat="1" applyFont="1" applyFill="1" applyBorder="1" applyAlignment="1">
      <alignment vertical="top" readingOrder="1"/>
    </xf>
    <xf numFmtId="164" fontId="8" fillId="0" borderId="1" xfId="0" applyNumberFormat="1" applyFont="1" applyFill="1" applyBorder="1" applyAlignment="1">
      <alignment vertical="top" wrapText="1" readingOrder="1"/>
    </xf>
    <xf numFmtId="0" fontId="17" fillId="0" borderId="1" xfId="0" applyNumberFormat="1" applyFont="1" applyFill="1" applyBorder="1" applyAlignment="1">
      <alignment vertical="top" wrapText="1" readingOrder="1"/>
    </xf>
    <xf numFmtId="164" fontId="17" fillId="0" borderId="1" xfId="0" applyNumberFormat="1" applyFont="1" applyFill="1" applyBorder="1" applyAlignment="1">
      <alignment vertical="top" wrapText="1" readingOrder="1"/>
    </xf>
    <xf numFmtId="1" fontId="8" fillId="0" borderId="1" xfId="0" applyNumberFormat="1" applyFont="1" applyFill="1" applyBorder="1" applyAlignment="1">
      <alignment vertical="top" wrapText="1" readingOrder="1"/>
    </xf>
    <xf numFmtId="1" fontId="1" fillId="0" borderId="4" xfId="0" applyNumberFormat="1" applyFont="1" applyFill="1" applyBorder="1" applyAlignment="1">
      <alignment vertical="top" wrapText="1"/>
    </xf>
    <xf numFmtId="1" fontId="1" fillId="0" borderId="6" xfId="0" applyNumberFormat="1" applyFont="1" applyFill="1" applyBorder="1" applyAlignment="1">
      <alignment vertical="top" wrapText="1"/>
    </xf>
    <xf numFmtId="1" fontId="1" fillId="0" borderId="7" xfId="0" applyNumberFormat="1" applyFont="1" applyFill="1" applyBorder="1" applyAlignment="1">
      <alignment vertical="top" wrapText="1"/>
    </xf>
    <xf numFmtId="0" fontId="1" fillId="0" borderId="5" xfId="0" applyNumberFormat="1" applyFont="1" applyFill="1" applyBorder="1" applyAlignment="1">
      <alignment vertical="top" wrapText="1"/>
    </xf>
    <xf numFmtId="0" fontId="1" fillId="0" borderId="4" xfId="0" applyNumberFormat="1" applyFont="1" applyFill="1" applyBorder="1" applyAlignment="1">
      <alignment vertical="top" wrapText="1"/>
    </xf>
    <xf numFmtId="0" fontId="1" fillId="0" borderId="6" xfId="0" applyNumberFormat="1" applyFont="1" applyFill="1" applyBorder="1" applyAlignment="1">
      <alignment vertical="top" wrapText="1"/>
    </xf>
    <xf numFmtId="0" fontId="1" fillId="0" borderId="7" xfId="0" applyNumberFormat="1" applyFont="1" applyFill="1" applyBorder="1" applyAlignment="1">
      <alignment vertical="top" wrapText="1"/>
    </xf>
    <xf numFmtId="171" fontId="17" fillId="0" borderId="1" xfId="0" applyNumberFormat="1" applyFont="1" applyFill="1" applyBorder="1" applyAlignment="1">
      <alignment vertical="top" wrapText="1" readingOrder="1"/>
    </xf>
    <xf numFmtId="171" fontId="1" fillId="0" borderId="2" xfId="0" applyNumberFormat="1" applyFont="1" applyFill="1" applyBorder="1" applyAlignment="1">
      <alignment vertical="top" wrapText="1"/>
    </xf>
    <xf numFmtId="171" fontId="1" fillId="0" borderId="3" xfId="0" applyNumberFormat="1" applyFont="1" applyFill="1" applyBorder="1" applyAlignment="1">
      <alignment vertical="top" wrapText="1"/>
    </xf>
    <xf numFmtId="0" fontId="1" fillId="0" borderId="8" xfId="0" applyNumberFormat="1" applyFont="1" applyFill="1" applyBorder="1" applyAlignment="1">
      <alignment vertical="top" wrapText="1"/>
    </xf>
    <xf numFmtId="0" fontId="1" fillId="0" borderId="10" xfId="0" applyNumberFormat="1" applyFont="1" applyFill="1" applyBorder="1" applyAlignment="1">
      <alignment vertical="top" wrapText="1"/>
    </xf>
    <xf numFmtId="0" fontId="1" fillId="0" borderId="9" xfId="0" applyNumberFormat="1" applyFont="1" applyFill="1" applyBorder="1" applyAlignment="1">
      <alignment vertical="top" wrapText="1"/>
    </xf>
    <xf numFmtId="172" fontId="8" fillId="0" borderId="1" xfId="0" applyNumberFormat="1" applyFont="1" applyFill="1" applyBorder="1" applyAlignment="1">
      <alignment vertical="top" wrapText="1" readingOrder="1"/>
    </xf>
    <xf numFmtId="172" fontId="1" fillId="0" borderId="2" xfId="0" applyNumberFormat="1" applyFont="1" applyFill="1" applyBorder="1" applyAlignment="1">
      <alignment vertical="top" wrapText="1"/>
    </xf>
    <xf numFmtId="172" fontId="1" fillId="0" borderId="3" xfId="0" applyNumberFormat="1" applyFont="1" applyFill="1" applyBorder="1" applyAlignment="1">
      <alignment vertical="top" wrapText="1"/>
    </xf>
    <xf numFmtId="1" fontId="1" fillId="0" borderId="2" xfId="0" applyNumberFormat="1" applyFont="1" applyFill="1" applyBorder="1" applyAlignment="1">
      <alignment vertical="top" wrapText="1"/>
    </xf>
    <xf numFmtId="1" fontId="1" fillId="0" borderId="3" xfId="0" applyNumberFormat="1" applyFont="1" applyFill="1" applyBorder="1" applyAlignment="1">
      <alignment vertical="top" wrapText="1"/>
    </xf>
    <xf numFmtId="172" fontId="1" fillId="0" borderId="5" xfId="0" applyNumberFormat="1" applyFont="1" applyFill="1" applyBorder="1" applyAlignment="1">
      <alignment vertical="top" wrapText="1"/>
    </xf>
    <xf numFmtId="172" fontId="1" fillId="0" borderId="4" xfId="0" applyNumberFormat="1" applyFont="1" applyFill="1" applyBorder="1" applyAlignment="1">
      <alignment vertical="top" wrapText="1"/>
    </xf>
    <xf numFmtId="172" fontId="1" fillId="0" borderId="6" xfId="0" applyNumberFormat="1" applyFont="1" applyFill="1" applyBorder="1" applyAlignment="1">
      <alignment vertical="top" wrapText="1"/>
    </xf>
    <xf numFmtId="172" fontId="1" fillId="0" borderId="0" xfId="0" applyNumberFormat="1" applyFont="1" applyFill="1" applyBorder="1"/>
    <xf numFmtId="172" fontId="1" fillId="0" borderId="7" xfId="0" applyNumberFormat="1" applyFont="1" applyFill="1" applyBorder="1" applyAlignment="1">
      <alignment vertical="top" wrapText="1"/>
    </xf>
    <xf numFmtId="172" fontId="1" fillId="0" borderId="8" xfId="0" applyNumberFormat="1" applyFont="1" applyFill="1" applyBorder="1" applyAlignment="1">
      <alignment vertical="top" wrapText="1"/>
    </xf>
    <xf numFmtId="172" fontId="1" fillId="0" borderId="10" xfId="0" applyNumberFormat="1" applyFont="1" applyFill="1" applyBorder="1" applyAlignment="1">
      <alignment vertical="top" wrapText="1"/>
    </xf>
    <xf numFmtId="172" fontId="1" fillId="0" borderId="9" xfId="0" applyNumberFormat="1" applyFont="1" applyFill="1" applyBorder="1" applyAlignment="1">
      <alignment vertical="top" wrapText="1"/>
    </xf>
    <xf numFmtId="0" fontId="11" fillId="0" borderId="1" xfId="0" applyNumberFormat="1" applyFont="1" applyFill="1" applyBorder="1" applyAlignment="1">
      <alignment vertical="top" wrapText="1" readingOrder="1"/>
    </xf>
    <xf numFmtId="0" fontId="12" fillId="0" borderId="2" xfId="0" applyNumberFormat="1" applyFont="1" applyFill="1" applyBorder="1" applyAlignment="1">
      <alignment vertical="top" wrapText="1"/>
    </xf>
    <xf numFmtId="0" fontId="12" fillId="0" borderId="3" xfId="0" applyNumberFormat="1" applyFont="1" applyFill="1" applyBorder="1" applyAlignment="1">
      <alignment vertical="top" wrapText="1"/>
    </xf>
    <xf numFmtId="0" fontId="7" fillId="9" borderId="1" xfId="0" applyNumberFormat="1" applyFont="1" applyFill="1" applyBorder="1" applyAlignment="1">
      <alignment vertical="top" wrapText="1" readingOrder="1"/>
    </xf>
    <xf numFmtId="0" fontId="8" fillId="9" borderId="1" xfId="0" applyNumberFormat="1" applyFont="1" applyFill="1" applyBorder="1" applyAlignment="1">
      <alignment vertical="top" wrapText="1" readingOrder="1"/>
    </xf>
    <xf numFmtId="0" fontId="9" fillId="9" borderId="1" xfId="0" applyNumberFormat="1" applyFont="1" applyFill="1" applyBorder="1" applyAlignment="1">
      <alignment vertical="top" wrapText="1" readingOrder="1"/>
    </xf>
    <xf numFmtId="0" fontId="7" fillId="10" borderId="1" xfId="0" applyNumberFormat="1" applyFont="1" applyFill="1" applyBorder="1" applyAlignment="1">
      <alignment vertical="top" wrapText="1" readingOrder="1"/>
    </xf>
    <xf numFmtId="0" fontId="8" fillId="10" borderId="1" xfId="0" applyNumberFormat="1" applyFont="1" applyFill="1" applyBorder="1" applyAlignment="1">
      <alignment vertical="top" wrapText="1" readingOrder="1"/>
    </xf>
    <xf numFmtId="0" fontId="7" fillId="11" borderId="1" xfId="0" applyNumberFormat="1" applyFont="1" applyFill="1" applyBorder="1" applyAlignment="1">
      <alignment vertical="top" wrapText="1" readingOrder="1"/>
    </xf>
    <xf numFmtId="0" fontId="8" fillId="11" borderId="1" xfId="0" applyNumberFormat="1" applyFont="1" applyFill="1" applyBorder="1" applyAlignment="1">
      <alignment vertical="top" wrapText="1" readingOrder="1"/>
    </xf>
    <xf numFmtId="0" fontId="4" fillId="0" borderId="0" xfId="0" applyNumberFormat="1" applyFont="1" applyFill="1" applyBorder="1" applyAlignment="1">
      <alignment vertical="top" wrapText="1" readingOrder="1"/>
    </xf>
    <xf numFmtId="0" fontId="7" fillId="12" borderId="1" xfId="0" applyNumberFormat="1" applyFont="1" applyFill="1" applyBorder="1" applyAlignment="1">
      <alignment vertical="top"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696969"/>
      <rgbColor rgb="00D3D3D3"/>
      <rgbColor rgb="00C0C0C0"/>
      <rgbColor rgb="00808080"/>
      <rgbColor rgb="00FFFFFF"/>
      <rgbColor rgb="005B9BD5"/>
      <rgbColor rgb="002F75B5"/>
      <rgbColor rgb="00FFC000"/>
      <rgbColor rgb="0000B050"/>
      <rgbColor rgb="00ED7D31"/>
      <rgbColor rgb="00A9D08E"/>
      <rgbColor rgb="00B380DE"/>
      <rgbColor rgb="00008080"/>
      <rgbColor rgb="0000FF00"/>
      <rgbColor rgb="000000FF"/>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missions%20Modelling%20for%20CCR%202019_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eriot_Watt%20University%202019_20%20PBCCD%20Re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s Implemented"/>
      <sheetName val="Other Changes During Year"/>
      <sheetName val="Year Ahead Projects"/>
      <sheetName val="Other Changes Projected"/>
      <sheetName val="Total Reduction since Baseline"/>
      <sheetName val="Waste reduction "/>
      <sheetName val="Sustainable travel"/>
      <sheetName val="Grid Trends"/>
      <sheetName val="JWC Refurbishment 2017"/>
      <sheetName val="Structures Lab Lighting"/>
      <sheetName val="Target Performance"/>
      <sheetName val="Future Target"/>
      <sheetName val="Water reduction 2019_20"/>
      <sheetName val="Waste diversion from landfill"/>
    </sheetNames>
    <sheetDataSet>
      <sheetData sheetId="0">
        <row r="99">
          <cell r="B99" t="str">
            <v>Mountbatten Building Phase 2 LED lighting</v>
          </cell>
          <cell r="L99">
            <v>6.7781494899999988</v>
          </cell>
          <cell r="M99">
            <v>19701</v>
          </cell>
          <cell r="N99">
            <v>4256.5889999999999</v>
          </cell>
        </row>
        <row r="100">
          <cell r="B100" t="str">
            <v>Energy efficient lab drying cabinets</v>
          </cell>
          <cell r="L100">
            <v>17.045510369999995</v>
          </cell>
          <cell r="M100">
            <v>40599</v>
          </cell>
          <cell r="N100">
            <v>10704.357</v>
          </cell>
        </row>
        <row r="101">
          <cell r="B101" t="str">
            <v>Water consumption reduction (waterless fittings, leakage reduction)</v>
          </cell>
          <cell r="L101">
            <v>15.85896</v>
          </cell>
          <cell r="N101">
            <v>23868</v>
          </cell>
        </row>
        <row r="102">
          <cell r="B102" t="str">
            <v>Electric vans replacing diesel equivalents</v>
          </cell>
          <cell r="L102">
            <v>2.4873855999999996</v>
          </cell>
          <cell r="M102">
            <v>27431</v>
          </cell>
          <cell r="N102">
            <v>0</v>
          </cell>
        </row>
      </sheetData>
      <sheetData sheetId="1">
        <row r="159">
          <cell r="C159">
            <v>442.92506247934398</v>
          </cell>
        </row>
        <row r="171">
          <cell r="C171">
            <v>211.46856990281128</v>
          </cell>
        </row>
        <row r="185">
          <cell r="C185">
            <v>555.8962994383669</v>
          </cell>
        </row>
        <row r="192">
          <cell r="C192">
            <v>1416.8285192131432</v>
          </cell>
        </row>
        <row r="195">
          <cell r="C195">
            <v>2627.1184510336652</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Req"/>
      <sheetName val="Recommended - Wider Influence"/>
      <sheetName val="Data master"/>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hw.ac.uk/documents/carbon-management-plan.pdf" TargetMode="External"/><Relationship Id="rId2" Type="http://schemas.openxmlformats.org/officeDocument/2006/relationships/hyperlink" Target="https://www.hw.ac.uk/documents/carbon-management-plan.pdf" TargetMode="External"/><Relationship Id="rId1" Type="http://schemas.openxmlformats.org/officeDocument/2006/relationships/hyperlink" Target="https://strategy2025.hw.ac.uk/wp-content/uploads/2019/06/Strategy_2025.pdf" TargetMode="External"/><Relationship Id="rId6" Type="http://schemas.openxmlformats.org/officeDocument/2006/relationships/printerSettings" Target="../printerSettings/printerSettings2.bin"/><Relationship Id="rId5" Type="http://schemas.openxmlformats.org/officeDocument/2006/relationships/hyperlink" Target="http://www1.hw.ac.uk/estate/documents/masterplan-edinburgh-campus.pdf" TargetMode="External"/><Relationship Id="rId4" Type="http://schemas.openxmlformats.org/officeDocument/2006/relationships/hyperlink" Target="https://www.hw.ac.uk/documents/carbon-management-plan.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4"/>
  <sheetViews>
    <sheetView showGridLines="0" workbookViewId="0">
      <pane ySplit="2" topLeftCell="A3" activePane="bottomLeft" state="frozen"/>
      <selection pane="bottomLeft" activeCell="B1" sqref="B1:D1"/>
    </sheetView>
  </sheetViews>
  <sheetFormatPr defaultRowHeight="15" x14ac:dyDescent="0.25"/>
  <cols>
    <col min="1" max="1" width="8.140625" customWidth="1"/>
    <col min="2" max="2" width="81" customWidth="1"/>
    <col min="3" max="3" width="0" hidden="1" customWidth="1"/>
    <col min="4" max="4" width="102.140625" customWidth="1"/>
    <col min="5" max="5" width="190.140625" customWidth="1"/>
  </cols>
  <sheetData>
    <row r="1" spans="2:4" ht="22.7" customHeight="1" x14ac:dyDescent="0.25">
      <c r="B1" s="36" t="s">
        <v>412</v>
      </c>
      <c r="C1" s="37"/>
      <c r="D1" s="37"/>
    </row>
    <row r="2" spans="2:4" ht="8.1" customHeight="1" x14ac:dyDescent="0.25"/>
    <row r="3" spans="2:4" ht="15.75" x14ac:dyDescent="0.25">
      <c r="B3" s="1" t="s">
        <v>0</v>
      </c>
    </row>
    <row r="4" spans="2:4" ht="18" x14ac:dyDescent="0.25">
      <c r="B4" s="2" t="s">
        <v>1</v>
      </c>
    </row>
    <row r="5" spans="2:4" x14ac:dyDescent="0.25">
      <c r="B5" s="3" t="s">
        <v>2</v>
      </c>
    </row>
    <row r="6" spans="2:4" x14ac:dyDescent="0.25">
      <c r="B6" s="3" t="s">
        <v>3</v>
      </c>
    </row>
    <row r="7" spans="2:4" ht="30" x14ac:dyDescent="0.25">
      <c r="B7" s="3" t="s">
        <v>4</v>
      </c>
    </row>
    <row r="8" spans="2:4" x14ac:dyDescent="0.25">
      <c r="B8" s="3" t="s">
        <v>5</v>
      </c>
    </row>
    <row r="9" spans="2:4" x14ac:dyDescent="0.25">
      <c r="B9" s="3" t="s">
        <v>6</v>
      </c>
    </row>
    <row r="10" spans="2:4" x14ac:dyDescent="0.25">
      <c r="B10" s="3" t="s">
        <v>7</v>
      </c>
    </row>
    <row r="11" spans="2:4" ht="18" x14ac:dyDescent="0.25">
      <c r="B11" s="2" t="s">
        <v>8</v>
      </c>
    </row>
    <row r="12" spans="2:4" x14ac:dyDescent="0.25">
      <c r="B12" s="3" t="s">
        <v>9</v>
      </c>
    </row>
    <row r="13" spans="2:4" x14ac:dyDescent="0.25">
      <c r="B13" s="3" t="s">
        <v>10</v>
      </c>
    </row>
    <row r="14" spans="2:4" ht="0" hidden="1" customHeight="1" x14ac:dyDescent="0.25"/>
  </sheetData>
  <mergeCells count="1">
    <mergeCell ref="B1:D1"/>
  </mergeCells>
  <hyperlinks>
    <hyperlink ref="B5" location="'Sheet2'!B4" display="PART 1:  PROFILE OF REPORTING BODY"/>
    <hyperlink ref="B6" location="'Sheet3'!B4" display="PART 2: GOVERNANCE, MANAGEMENT AND STRATEGY"/>
    <hyperlink ref="B7" location="'Sheet4'!B4" display="PART 3: EMISSIONS, TARGETS AND PROJECTS_x000a_"/>
    <hyperlink ref="B8" location="'Sheet5'!B4" display="PART 4: ADAPTATION"/>
    <hyperlink ref="B9" location="'Sheet6'!B4" display="PART 5: PROCUREMENT"/>
    <hyperlink ref="B10" location="'Sheet7'!B4" display="PART 6: VALIDATION AND DECLARATION"/>
    <hyperlink ref="B12" location="'Sheet8'!B4" display="RECOMMENDED – WIDER INFLUENCE"/>
    <hyperlink ref="B13" location="'Sheet9'!B4" display="OTHER NOTABLE REPORTABLE ACTIVITY"/>
  </hyperlink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Heriot-Watt University</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O34"/>
  <sheetViews>
    <sheetView zoomScale="70" zoomScaleNormal="70" workbookViewId="0">
      <selection activeCell="K46" sqref="K46"/>
    </sheetView>
  </sheetViews>
  <sheetFormatPr defaultRowHeight="15" x14ac:dyDescent="0.25"/>
  <cols>
    <col min="2" max="2" width="56.42578125" customWidth="1"/>
    <col min="3" max="3" width="13.5703125" customWidth="1"/>
    <col min="4" max="4" width="21" customWidth="1"/>
    <col min="5" max="5" width="19.140625" customWidth="1"/>
    <col min="6" max="6" width="14.5703125" customWidth="1"/>
    <col min="7" max="7" width="28.5703125" customWidth="1"/>
    <col min="8" max="8" width="14" customWidth="1"/>
    <col min="10" max="10" width="45.140625" customWidth="1"/>
    <col min="11" max="15" width="16.140625" customWidth="1"/>
  </cols>
  <sheetData>
    <row r="2" spans="2:15" x14ac:dyDescent="0.25">
      <c r="B2" s="33" t="s">
        <v>115</v>
      </c>
      <c r="J2" s="33" t="s">
        <v>192</v>
      </c>
    </row>
    <row r="3" spans="2:15" ht="15" customHeight="1" x14ac:dyDescent="0.25">
      <c r="B3" s="19" t="s">
        <v>119</v>
      </c>
      <c r="C3" s="19" t="s">
        <v>120</v>
      </c>
      <c r="D3" s="19" t="s">
        <v>121</v>
      </c>
      <c r="E3" s="19" t="s">
        <v>103</v>
      </c>
      <c r="F3" s="19" t="s">
        <v>122</v>
      </c>
      <c r="G3" s="19" t="s">
        <v>103</v>
      </c>
      <c r="H3" s="19" t="s">
        <v>123</v>
      </c>
      <c r="J3" s="19" t="s">
        <v>413</v>
      </c>
      <c r="K3" s="19" t="s">
        <v>21</v>
      </c>
      <c r="L3" s="19" t="s">
        <v>103</v>
      </c>
      <c r="M3" s="19" t="s">
        <v>414</v>
      </c>
      <c r="N3" s="19" t="s">
        <v>103</v>
      </c>
      <c r="O3" s="19" t="s">
        <v>415</v>
      </c>
    </row>
    <row r="4" spans="2:15" ht="15" customHeight="1" x14ac:dyDescent="0.25">
      <c r="B4" s="18" t="s">
        <v>124</v>
      </c>
      <c r="C4" s="18" t="s">
        <v>125</v>
      </c>
      <c r="D4" s="18">
        <v>21202660</v>
      </c>
      <c r="E4" s="18" t="s">
        <v>126</v>
      </c>
      <c r="F4" s="18">
        <v>0.25559999999999999</v>
      </c>
      <c r="G4" s="18" t="s">
        <v>127</v>
      </c>
      <c r="H4" s="20">
        <v>5419.4</v>
      </c>
      <c r="J4" s="21" t="s">
        <v>124</v>
      </c>
      <c r="K4" s="22">
        <v>18371302.371976122</v>
      </c>
      <c r="L4" s="21" t="s">
        <v>126</v>
      </c>
      <c r="M4" s="21">
        <v>0.23313999999999999</v>
      </c>
      <c r="N4" s="21" t="s">
        <v>416</v>
      </c>
      <c r="O4" s="23">
        <f>K4*M4/1000</f>
        <v>4283.0854350025129</v>
      </c>
    </row>
    <row r="5" spans="2:15" ht="15" customHeight="1" x14ac:dyDescent="0.25">
      <c r="B5" s="18" t="s">
        <v>128</v>
      </c>
      <c r="C5" s="18" t="s">
        <v>129</v>
      </c>
      <c r="D5" s="18">
        <v>21202660</v>
      </c>
      <c r="E5" s="18" t="s">
        <v>126</v>
      </c>
      <c r="F5" s="18">
        <v>2.1700000000000001E-2</v>
      </c>
      <c r="G5" s="18" t="s">
        <v>127</v>
      </c>
      <c r="H5" s="20">
        <v>460.1</v>
      </c>
      <c r="J5" s="21" t="s">
        <v>417</v>
      </c>
      <c r="K5" s="22">
        <v>18371302.371976122</v>
      </c>
      <c r="L5" s="21" t="s">
        <v>126</v>
      </c>
      <c r="M5" s="21">
        <v>2.0049999999999998E-2</v>
      </c>
      <c r="N5" s="21" t="s">
        <v>416</v>
      </c>
      <c r="O5" s="23">
        <f t="shared" ref="O5:O34" si="0">K5*M5/1000</f>
        <v>368.34461255812118</v>
      </c>
    </row>
    <row r="6" spans="2:15" ht="15" customHeight="1" x14ac:dyDescent="0.25">
      <c r="B6" s="18" t="s">
        <v>130</v>
      </c>
      <c r="C6" s="18" t="s">
        <v>131</v>
      </c>
      <c r="D6" s="18">
        <v>39807141</v>
      </c>
      <c r="E6" s="18" t="s">
        <v>126</v>
      </c>
      <c r="F6" s="18">
        <v>0.18385000000000001</v>
      </c>
      <c r="G6" s="18" t="s">
        <v>127</v>
      </c>
      <c r="H6" s="20">
        <v>7318.54</v>
      </c>
      <c r="J6" s="21" t="s">
        <v>130</v>
      </c>
      <c r="K6" s="22">
        <v>37654757.339605436</v>
      </c>
      <c r="L6" s="21" t="s">
        <v>126</v>
      </c>
      <c r="M6" s="24">
        <v>0.18387000000000001</v>
      </c>
      <c r="N6" s="21" t="s">
        <v>416</v>
      </c>
      <c r="O6" s="23">
        <f t="shared" si="0"/>
        <v>6923.5802320332514</v>
      </c>
    </row>
    <row r="7" spans="2:15" ht="15" customHeight="1" x14ac:dyDescent="0.25">
      <c r="B7" s="18" t="s">
        <v>132</v>
      </c>
      <c r="C7" s="18" t="s">
        <v>131</v>
      </c>
      <c r="D7" s="18">
        <v>274817</v>
      </c>
      <c r="E7" s="18" t="s">
        <v>126</v>
      </c>
      <c r="F7" s="18">
        <v>0.25675999999999999</v>
      </c>
      <c r="G7" s="18" t="s">
        <v>127</v>
      </c>
      <c r="H7" s="20">
        <v>70.56</v>
      </c>
      <c r="J7" s="21" t="s">
        <v>418</v>
      </c>
      <c r="K7" s="22">
        <v>236615.98373317637</v>
      </c>
      <c r="L7" s="21" t="s">
        <v>126</v>
      </c>
      <c r="M7" s="24">
        <v>0.25672</v>
      </c>
      <c r="N7" s="21" t="s">
        <v>416</v>
      </c>
      <c r="O7" s="23">
        <f t="shared" si="0"/>
        <v>60.744055343981039</v>
      </c>
    </row>
    <row r="8" spans="2:15" ht="15" customHeight="1" x14ac:dyDescent="0.25">
      <c r="B8" s="18" t="s">
        <v>133</v>
      </c>
      <c r="C8" s="18" t="s">
        <v>131</v>
      </c>
      <c r="D8" s="18">
        <v>36501.769999999997</v>
      </c>
      <c r="E8" s="18" t="s">
        <v>134</v>
      </c>
      <c r="F8" s="18">
        <v>2.5941100000000001</v>
      </c>
      <c r="G8" s="18" t="s">
        <v>135</v>
      </c>
      <c r="H8" s="20">
        <v>94.69</v>
      </c>
      <c r="J8" s="21" t="s">
        <v>419</v>
      </c>
      <c r="K8" s="21">
        <v>26935.46000000001</v>
      </c>
      <c r="L8" s="21" t="s">
        <v>134</v>
      </c>
      <c r="M8" s="24">
        <v>2.54603</v>
      </c>
      <c r="N8" s="21" t="s">
        <v>420</v>
      </c>
      <c r="O8" s="23">
        <f t="shared" si="0"/>
        <v>68.578489223800034</v>
      </c>
    </row>
    <row r="9" spans="2:15" ht="15" customHeight="1" x14ac:dyDescent="0.25">
      <c r="B9" s="18" t="s">
        <v>136</v>
      </c>
      <c r="C9" s="18" t="s">
        <v>131</v>
      </c>
      <c r="D9" s="18">
        <v>1230</v>
      </c>
      <c r="E9" s="18" t="s">
        <v>134</v>
      </c>
      <c r="F9" s="18">
        <v>2.2090399999999999</v>
      </c>
      <c r="G9" s="18" t="s">
        <v>135</v>
      </c>
      <c r="H9" s="20">
        <v>2.72</v>
      </c>
      <c r="J9" s="21" t="s">
        <v>421</v>
      </c>
      <c r="K9" s="21">
        <v>1171.8</v>
      </c>
      <c r="L9" s="21" t="s">
        <v>134</v>
      </c>
      <c r="M9" s="24">
        <v>2.1680199999999998</v>
      </c>
      <c r="N9" s="21" t="s">
        <v>420</v>
      </c>
      <c r="O9" s="23">
        <f t="shared" si="0"/>
        <v>2.5404858359999998</v>
      </c>
    </row>
    <row r="10" spans="2:15" ht="15" customHeight="1" x14ac:dyDescent="0.25">
      <c r="B10" s="18" t="s">
        <v>137</v>
      </c>
      <c r="C10" s="18" t="s">
        <v>131</v>
      </c>
      <c r="D10" s="18">
        <v>16818</v>
      </c>
      <c r="E10" s="18" t="s">
        <v>134</v>
      </c>
      <c r="F10" s="18">
        <v>1.5226</v>
      </c>
      <c r="G10" s="18" t="s">
        <v>135</v>
      </c>
      <c r="H10" s="20">
        <v>25.61</v>
      </c>
      <c r="J10" s="21" t="s">
        <v>137</v>
      </c>
      <c r="K10" s="21">
        <v>18523</v>
      </c>
      <c r="L10" s="21" t="s">
        <v>134</v>
      </c>
      <c r="M10" s="24">
        <v>1.5553699999999999</v>
      </c>
      <c r="N10" s="21" t="s">
        <v>420</v>
      </c>
      <c r="O10" s="23">
        <f t="shared" si="0"/>
        <v>28.810118509999999</v>
      </c>
    </row>
    <row r="11" spans="2:15" ht="15" customHeight="1" x14ac:dyDescent="0.25">
      <c r="B11" s="18" t="s">
        <v>138</v>
      </c>
      <c r="C11" s="18" t="s">
        <v>129</v>
      </c>
      <c r="D11" s="18">
        <v>231684</v>
      </c>
      <c r="E11" s="18" t="s">
        <v>139</v>
      </c>
      <c r="F11" s="18">
        <v>0.34399999999999997</v>
      </c>
      <c r="G11" s="18" t="s">
        <v>140</v>
      </c>
      <c r="H11" s="20">
        <v>79.7</v>
      </c>
      <c r="J11" s="21" t="s">
        <v>138</v>
      </c>
      <c r="K11" s="22">
        <v>212613.7065696317</v>
      </c>
      <c r="L11" s="21" t="s">
        <v>139</v>
      </c>
      <c r="M11" s="21">
        <v>0.34399999999999997</v>
      </c>
      <c r="N11" s="21" t="s">
        <v>422</v>
      </c>
      <c r="O11" s="23">
        <f t="shared" si="0"/>
        <v>73.139115059953298</v>
      </c>
    </row>
    <row r="12" spans="2:15" ht="15" customHeight="1" x14ac:dyDescent="0.25">
      <c r="B12" s="18" t="s">
        <v>141</v>
      </c>
      <c r="C12" s="18" t="s">
        <v>129</v>
      </c>
      <c r="D12" s="18">
        <v>220099</v>
      </c>
      <c r="E12" s="18" t="s">
        <v>139</v>
      </c>
      <c r="F12" s="18">
        <v>0.70799999999999996</v>
      </c>
      <c r="G12" s="18" t="s">
        <v>140</v>
      </c>
      <c r="H12" s="20">
        <v>155.83000000000001</v>
      </c>
      <c r="J12" s="21" t="s">
        <v>141</v>
      </c>
      <c r="K12" s="22">
        <v>201898.2926411501</v>
      </c>
      <c r="L12" s="21" t="s">
        <v>139</v>
      </c>
      <c r="M12" s="21">
        <v>0.70799999999999996</v>
      </c>
      <c r="N12" s="21" t="s">
        <v>422</v>
      </c>
      <c r="O12" s="23">
        <f t="shared" si="0"/>
        <v>142.94399118993425</v>
      </c>
    </row>
    <row r="13" spans="2:15" ht="15" customHeight="1" x14ac:dyDescent="0.25">
      <c r="B13" s="18" t="s">
        <v>142</v>
      </c>
      <c r="C13" s="18" t="s">
        <v>129</v>
      </c>
      <c r="D13" s="18">
        <v>442.01</v>
      </c>
      <c r="E13" s="18" t="s">
        <v>143</v>
      </c>
      <c r="F13" s="18">
        <v>586.51379999999995</v>
      </c>
      <c r="G13" s="18" t="s">
        <v>144</v>
      </c>
      <c r="H13" s="20">
        <v>259.24</v>
      </c>
      <c r="J13" s="21" t="s">
        <v>142</v>
      </c>
      <c r="K13" s="25">
        <v>94.125689299999991</v>
      </c>
      <c r="L13" s="21" t="s">
        <v>143</v>
      </c>
      <c r="M13" s="25">
        <v>458.17599999999999</v>
      </c>
      <c r="N13" s="21" t="s">
        <v>423</v>
      </c>
      <c r="O13" s="23">
        <f t="shared" si="0"/>
        <v>43.126131820716793</v>
      </c>
    </row>
    <row r="14" spans="2:15" ht="15" customHeight="1" x14ac:dyDescent="0.25">
      <c r="B14" s="18" t="s">
        <v>145</v>
      </c>
      <c r="C14" s="18" t="s">
        <v>129</v>
      </c>
      <c r="D14" s="18">
        <v>14.95</v>
      </c>
      <c r="E14" s="18" t="s">
        <v>143</v>
      </c>
      <c r="F14" s="18">
        <v>10.203900000000001</v>
      </c>
      <c r="G14" s="18" t="s">
        <v>144</v>
      </c>
      <c r="H14" s="20">
        <v>0.15</v>
      </c>
      <c r="J14" s="21" t="s">
        <v>424</v>
      </c>
      <c r="K14" s="25">
        <v>13.363000000000001</v>
      </c>
      <c r="L14" s="21" t="s">
        <v>143</v>
      </c>
      <c r="M14" s="21">
        <v>10.204000000000001</v>
      </c>
      <c r="N14" s="21" t="s">
        <v>423</v>
      </c>
      <c r="O14" s="23">
        <f t="shared" si="0"/>
        <v>0.13635605200000003</v>
      </c>
    </row>
    <row r="15" spans="2:15" ht="15" customHeight="1" x14ac:dyDescent="0.25">
      <c r="B15" s="18" t="s">
        <v>146</v>
      </c>
      <c r="C15" s="18" t="s">
        <v>129</v>
      </c>
      <c r="D15" s="18">
        <v>64.97</v>
      </c>
      <c r="E15" s="18" t="s">
        <v>143</v>
      </c>
      <c r="F15" s="18">
        <v>21.3538</v>
      </c>
      <c r="G15" s="18" t="s">
        <v>144</v>
      </c>
      <c r="H15" s="20">
        <v>1.39</v>
      </c>
      <c r="J15" s="21" t="s">
        <v>425</v>
      </c>
      <c r="K15" s="25">
        <v>39.590000000000003</v>
      </c>
      <c r="L15" s="21" t="s">
        <v>143</v>
      </c>
      <c r="M15" s="21">
        <v>21.317</v>
      </c>
      <c r="N15" s="21" t="s">
        <v>423</v>
      </c>
      <c r="O15" s="23">
        <f t="shared" si="0"/>
        <v>0.84394003000000006</v>
      </c>
    </row>
    <row r="16" spans="2:15" ht="15" customHeight="1" x14ac:dyDescent="0.25">
      <c r="B16" s="18" t="s">
        <v>147</v>
      </c>
      <c r="C16" s="18" t="s">
        <v>129</v>
      </c>
      <c r="D16" s="18">
        <v>30.7</v>
      </c>
      <c r="E16" s="18" t="s">
        <v>143</v>
      </c>
      <c r="F16" s="18">
        <v>21.3538</v>
      </c>
      <c r="G16" s="18" t="s">
        <v>144</v>
      </c>
      <c r="H16" s="20">
        <v>0.66</v>
      </c>
      <c r="J16" s="21" t="s">
        <v>147</v>
      </c>
      <c r="K16" s="25">
        <v>15.085213699999999</v>
      </c>
      <c r="L16" s="21" t="s">
        <v>143</v>
      </c>
      <c r="M16" s="21">
        <v>21.317</v>
      </c>
      <c r="N16" s="21" t="s">
        <v>423</v>
      </c>
      <c r="O16" s="23">
        <f t="shared" si="0"/>
        <v>0.3215715004429</v>
      </c>
    </row>
    <row r="17" spans="2:15" ht="15" customHeight="1" x14ac:dyDescent="0.25">
      <c r="B17" s="18" t="s">
        <v>148</v>
      </c>
      <c r="C17" s="18" t="s">
        <v>129</v>
      </c>
      <c r="D17" s="18">
        <v>83.03</v>
      </c>
      <c r="E17" s="18" t="s">
        <v>143</v>
      </c>
      <c r="F17" s="18">
        <v>21.3538</v>
      </c>
      <c r="G17" s="18" t="s">
        <v>144</v>
      </c>
      <c r="H17" s="20">
        <v>1.77</v>
      </c>
      <c r="J17" s="21" t="s">
        <v>148</v>
      </c>
      <c r="K17" s="25">
        <v>64.46999999999997</v>
      </c>
      <c r="L17" s="21" t="s">
        <v>143</v>
      </c>
      <c r="M17" s="21">
        <v>21.317</v>
      </c>
      <c r="N17" s="21" t="s">
        <v>423</v>
      </c>
      <c r="O17" s="23">
        <f t="shared" si="0"/>
        <v>1.3743069899999993</v>
      </c>
    </row>
    <row r="18" spans="2:15" ht="15" customHeight="1" x14ac:dyDescent="0.25">
      <c r="B18" s="18" t="s">
        <v>149</v>
      </c>
      <c r="C18" s="18" t="s">
        <v>129</v>
      </c>
      <c r="D18" s="18">
        <v>2.2799999999999998</v>
      </c>
      <c r="E18" s="18" t="s">
        <v>143</v>
      </c>
      <c r="F18" s="18">
        <v>21.3538</v>
      </c>
      <c r="G18" s="18" t="s">
        <v>144</v>
      </c>
      <c r="H18" s="20">
        <v>0.05</v>
      </c>
      <c r="J18" s="21" t="s">
        <v>149</v>
      </c>
      <c r="K18" s="25">
        <v>2.36</v>
      </c>
      <c r="L18" s="21" t="s">
        <v>143</v>
      </c>
      <c r="M18" s="21">
        <v>21.317</v>
      </c>
      <c r="N18" s="21" t="s">
        <v>423</v>
      </c>
      <c r="O18" s="23">
        <f t="shared" si="0"/>
        <v>5.0308119999999998E-2</v>
      </c>
    </row>
    <row r="19" spans="2:15" ht="15" customHeight="1" x14ac:dyDescent="0.25">
      <c r="B19" s="18" t="s">
        <v>150</v>
      </c>
      <c r="C19" s="18" t="s">
        <v>129</v>
      </c>
      <c r="D19" s="18">
        <v>9.4700000000000006</v>
      </c>
      <c r="E19" s="18" t="s">
        <v>143</v>
      </c>
      <c r="F19" s="18">
        <v>21.3538</v>
      </c>
      <c r="G19" s="18" t="s">
        <v>144</v>
      </c>
      <c r="H19" s="20">
        <v>0.2</v>
      </c>
      <c r="J19" s="21" t="s">
        <v>426</v>
      </c>
      <c r="K19" s="25">
        <v>15.86</v>
      </c>
      <c r="L19" s="21" t="s">
        <v>143</v>
      </c>
      <c r="M19" s="21">
        <v>21.317</v>
      </c>
      <c r="N19" s="21" t="s">
        <v>423</v>
      </c>
      <c r="O19" s="23">
        <f t="shared" si="0"/>
        <v>0.33808762000000003</v>
      </c>
    </row>
    <row r="20" spans="2:15" ht="15" customHeight="1" x14ac:dyDescent="0.25">
      <c r="B20" s="18" t="s">
        <v>151</v>
      </c>
      <c r="C20" s="18" t="s">
        <v>129</v>
      </c>
      <c r="D20" s="18">
        <v>197.67</v>
      </c>
      <c r="E20" s="18" t="s">
        <v>143</v>
      </c>
      <c r="F20" s="18">
        <v>21.3538</v>
      </c>
      <c r="G20" s="18" t="s">
        <v>144</v>
      </c>
      <c r="H20" s="20">
        <v>4.22</v>
      </c>
      <c r="J20" s="21" t="s">
        <v>427</v>
      </c>
      <c r="K20" s="25">
        <v>416.32825350000019</v>
      </c>
      <c r="L20" s="21" t="s">
        <v>143</v>
      </c>
      <c r="M20" s="21">
        <v>21.317</v>
      </c>
      <c r="N20" s="21" t="s">
        <v>423</v>
      </c>
      <c r="O20" s="23">
        <f t="shared" si="0"/>
        <v>8.8748693798595024</v>
      </c>
    </row>
    <row r="21" spans="2:15" ht="15" customHeight="1" x14ac:dyDescent="0.25">
      <c r="B21" s="18" t="s">
        <v>152</v>
      </c>
      <c r="C21" s="18" t="s">
        <v>129</v>
      </c>
      <c r="D21" s="18">
        <v>10.02</v>
      </c>
      <c r="E21" s="18" t="s">
        <v>143</v>
      </c>
      <c r="F21" s="18">
        <v>273</v>
      </c>
      <c r="G21" s="18" t="s">
        <v>144</v>
      </c>
      <c r="H21" s="20">
        <v>2.74</v>
      </c>
      <c r="J21" s="21" t="s">
        <v>428</v>
      </c>
      <c r="K21" s="25">
        <v>7.4924999999999997</v>
      </c>
      <c r="L21" s="21" t="s">
        <v>143</v>
      </c>
      <c r="M21" s="21">
        <v>273</v>
      </c>
      <c r="N21" s="21" t="s">
        <v>423</v>
      </c>
      <c r="O21" s="23">
        <f t="shared" si="0"/>
        <v>2.0454524999999997</v>
      </c>
    </row>
    <row r="22" spans="2:15" ht="15" customHeight="1" x14ac:dyDescent="0.25">
      <c r="B22" s="18" t="s">
        <v>153</v>
      </c>
      <c r="C22" s="18" t="s">
        <v>129</v>
      </c>
      <c r="D22" s="18">
        <v>267.48</v>
      </c>
      <c r="E22" s="18" t="s">
        <v>143</v>
      </c>
      <c r="F22" s="18">
        <v>21.353999999999999</v>
      </c>
      <c r="G22" s="18" t="s">
        <v>144</v>
      </c>
      <c r="H22" s="20">
        <v>5.71</v>
      </c>
      <c r="J22" s="21" t="s">
        <v>153</v>
      </c>
      <c r="K22" s="25">
        <v>171.79148700000002</v>
      </c>
      <c r="L22" s="21" t="s">
        <v>143</v>
      </c>
      <c r="M22" s="21">
        <v>21.317</v>
      </c>
      <c r="N22" s="21" t="s">
        <v>423</v>
      </c>
      <c r="O22" s="23">
        <f t="shared" si="0"/>
        <v>3.6620791283790002</v>
      </c>
    </row>
    <row r="23" spans="2:15" ht="15" customHeight="1" x14ac:dyDescent="0.25">
      <c r="B23" s="18" t="s">
        <v>154</v>
      </c>
      <c r="C23" s="18" t="s">
        <v>129</v>
      </c>
      <c r="D23" s="18">
        <v>7.9</v>
      </c>
      <c r="E23" s="18" t="s">
        <v>143</v>
      </c>
      <c r="F23" s="18">
        <v>21.353999999999999</v>
      </c>
      <c r="G23" s="18" t="s">
        <v>144</v>
      </c>
      <c r="H23" s="20">
        <v>0.17</v>
      </c>
      <c r="J23" s="21" t="s">
        <v>155</v>
      </c>
      <c r="K23" s="25">
        <v>11.160000000000005</v>
      </c>
      <c r="L23" s="21" t="s">
        <v>143</v>
      </c>
      <c r="M23" s="21">
        <v>21.317</v>
      </c>
      <c r="N23" s="21" t="s">
        <v>423</v>
      </c>
      <c r="O23" s="23">
        <f t="shared" si="0"/>
        <v>0.23789772000000012</v>
      </c>
    </row>
    <row r="24" spans="2:15" ht="15" customHeight="1" x14ac:dyDescent="0.25">
      <c r="B24" s="18" t="s">
        <v>156</v>
      </c>
      <c r="C24" s="18" t="s">
        <v>129</v>
      </c>
      <c r="D24" s="18">
        <v>106538</v>
      </c>
      <c r="E24" s="18" t="s">
        <v>157</v>
      </c>
      <c r="F24" s="18">
        <v>0.25492999999999999</v>
      </c>
      <c r="G24" s="18" t="s">
        <v>158</v>
      </c>
      <c r="H24" s="20">
        <v>27.16</v>
      </c>
      <c r="J24" s="26" t="s">
        <v>156</v>
      </c>
      <c r="K24" s="27">
        <v>75089.563223496632</v>
      </c>
      <c r="L24" s="26" t="s">
        <v>157</v>
      </c>
      <c r="M24" s="21">
        <v>0.24429999999999999</v>
      </c>
      <c r="N24" s="26" t="s">
        <v>158</v>
      </c>
      <c r="O24" s="23">
        <f t="shared" si="0"/>
        <v>18.344380295500226</v>
      </c>
    </row>
    <row r="25" spans="2:15" ht="15" customHeight="1" x14ac:dyDescent="0.25">
      <c r="B25" s="18" t="s">
        <v>159</v>
      </c>
      <c r="C25" s="18" t="s">
        <v>129</v>
      </c>
      <c r="D25" s="18">
        <v>2746476</v>
      </c>
      <c r="E25" s="18" t="s">
        <v>157</v>
      </c>
      <c r="F25" s="18">
        <v>0.15831999999999999</v>
      </c>
      <c r="G25" s="18" t="s">
        <v>158</v>
      </c>
      <c r="H25" s="20">
        <v>434.82</v>
      </c>
      <c r="J25" s="26" t="s">
        <v>159</v>
      </c>
      <c r="K25" s="27">
        <v>1442134.3660069497</v>
      </c>
      <c r="L25" s="26" t="s">
        <v>157</v>
      </c>
      <c r="M25" s="21">
        <v>0.15553</v>
      </c>
      <c r="N25" s="26" t="s">
        <v>158</v>
      </c>
      <c r="O25" s="23">
        <f t="shared" si="0"/>
        <v>224.29515794506091</v>
      </c>
    </row>
    <row r="26" spans="2:15" ht="15" customHeight="1" x14ac:dyDescent="0.25">
      <c r="B26" s="18" t="s">
        <v>160</v>
      </c>
      <c r="C26" s="18" t="s">
        <v>129</v>
      </c>
      <c r="D26" s="18">
        <v>7718145</v>
      </c>
      <c r="E26" s="18" t="s">
        <v>157</v>
      </c>
      <c r="F26" s="18">
        <v>0.19561999999999999</v>
      </c>
      <c r="G26" s="18" t="s">
        <v>158</v>
      </c>
      <c r="H26" s="20">
        <v>1509.82</v>
      </c>
      <c r="J26" s="26" t="s">
        <v>160</v>
      </c>
      <c r="K26" s="27">
        <v>5218497.9576539267</v>
      </c>
      <c r="L26" s="26" t="s">
        <v>157</v>
      </c>
      <c r="M26" s="21">
        <v>0.19085000000000002</v>
      </c>
      <c r="N26" s="26" t="s">
        <v>158</v>
      </c>
      <c r="O26" s="23">
        <f t="shared" si="0"/>
        <v>995.95033521825201</v>
      </c>
    </row>
    <row r="27" spans="2:15" ht="15" customHeight="1" x14ac:dyDescent="0.25">
      <c r="B27" s="18" t="s">
        <v>161</v>
      </c>
      <c r="C27" s="18" t="s">
        <v>129</v>
      </c>
      <c r="D27" s="18">
        <v>8220788</v>
      </c>
      <c r="E27" s="18" t="s">
        <v>157</v>
      </c>
      <c r="F27" s="18">
        <v>0.18078</v>
      </c>
      <c r="G27" s="18" t="s">
        <v>158</v>
      </c>
      <c r="H27" s="20">
        <v>1486.15</v>
      </c>
      <c r="J27" s="26" t="s">
        <v>161</v>
      </c>
      <c r="K27" s="27">
        <v>4216547.7602773979</v>
      </c>
      <c r="L27" s="26" t="s">
        <v>157</v>
      </c>
      <c r="M27" s="21">
        <v>0.18181000000000003</v>
      </c>
      <c r="N27" s="26" t="s">
        <v>158</v>
      </c>
      <c r="O27" s="23">
        <f t="shared" si="0"/>
        <v>766.61054829603393</v>
      </c>
    </row>
    <row r="28" spans="2:15" ht="15" customHeight="1" x14ac:dyDescent="0.25">
      <c r="B28" s="18" t="s">
        <v>162</v>
      </c>
      <c r="C28" s="18" t="s">
        <v>129</v>
      </c>
      <c r="D28" s="18">
        <v>1075878</v>
      </c>
      <c r="E28" s="18" t="s">
        <v>157</v>
      </c>
      <c r="F28" s="18">
        <v>4.1149999999999999E-2</v>
      </c>
      <c r="G28" s="18" t="s">
        <v>158</v>
      </c>
      <c r="H28" s="20">
        <v>44.27</v>
      </c>
      <c r="J28" s="21" t="s">
        <v>162</v>
      </c>
      <c r="K28" s="27">
        <v>843399.0157865861</v>
      </c>
      <c r="L28" s="21" t="s">
        <v>157</v>
      </c>
      <c r="M28" s="21">
        <v>3.6939999999999994E-2</v>
      </c>
      <c r="N28" s="21" t="s">
        <v>158</v>
      </c>
      <c r="O28" s="23">
        <f t="shared" si="0"/>
        <v>31.155159643156487</v>
      </c>
    </row>
    <row r="29" spans="2:15" ht="15" customHeight="1" x14ac:dyDescent="0.25">
      <c r="B29" s="18" t="s">
        <v>163</v>
      </c>
      <c r="C29" s="18" t="s">
        <v>129</v>
      </c>
      <c r="D29" s="18">
        <v>3051</v>
      </c>
      <c r="E29" s="18" t="s">
        <v>157</v>
      </c>
      <c r="F29" s="18">
        <v>5.9699999999999996E-3</v>
      </c>
      <c r="G29" s="18" t="s">
        <v>158</v>
      </c>
      <c r="H29" s="20">
        <v>0.02</v>
      </c>
      <c r="J29" s="21" t="s">
        <v>429</v>
      </c>
      <c r="K29" s="27">
        <v>26905.903113005068</v>
      </c>
      <c r="L29" s="21" t="s">
        <v>157</v>
      </c>
      <c r="M29" s="21">
        <v>4.9699999999999996E-3</v>
      </c>
      <c r="N29" s="21" t="s">
        <v>158</v>
      </c>
      <c r="O29" s="23">
        <f t="shared" si="0"/>
        <v>0.13372233847163517</v>
      </c>
    </row>
    <row r="30" spans="2:15" x14ac:dyDescent="0.25">
      <c r="B30" t="s">
        <v>437</v>
      </c>
      <c r="C30" t="s">
        <v>129</v>
      </c>
      <c r="D30" s="16">
        <v>388058</v>
      </c>
      <c r="E30" t="s">
        <v>165</v>
      </c>
      <c r="F30">
        <v>0.17710000000000001</v>
      </c>
      <c r="G30" s="31" t="s">
        <v>166</v>
      </c>
      <c r="H30">
        <v>68.7</v>
      </c>
      <c r="J30" s="28" t="s">
        <v>430</v>
      </c>
      <c r="K30" s="27">
        <v>5624.6432999999997</v>
      </c>
      <c r="L30" s="21" t="s">
        <v>165</v>
      </c>
      <c r="M30" s="21">
        <v>0.17430000000000001</v>
      </c>
      <c r="N30" s="29" t="s">
        <v>431</v>
      </c>
      <c r="O30" s="23">
        <f t="shared" si="0"/>
        <v>0.98037532718999998</v>
      </c>
    </row>
    <row r="31" spans="2:15" x14ac:dyDescent="0.25">
      <c r="H31" s="32">
        <f>SUM(H4:H30)</f>
        <v>17474.39</v>
      </c>
      <c r="J31" s="21" t="s">
        <v>432</v>
      </c>
      <c r="K31" s="27">
        <v>4639.7272199999998</v>
      </c>
      <c r="L31" s="21" t="s">
        <v>165</v>
      </c>
      <c r="M31" s="21">
        <v>0.16844000000000001</v>
      </c>
      <c r="N31" s="29" t="s">
        <v>166</v>
      </c>
      <c r="O31" s="23">
        <f t="shared" si="0"/>
        <v>0.78151565293679992</v>
      </c>
    </row>
    <row r="32" spans="2:15" x14ac:dyDescent="0.25">
      <c r="J32" s="21" t="s">
        <v>164</v>
      </c>
      <c r="K32" s="27">
        <v>139114.78968092543</v>
      </c>
      <c r="L32" s="21" t="s">
        <v>165</v>
      </c>
      <c r="M32" s="21">
        <v>0.1714</v>
      </c>
      <c r="N32" s="21" t="s">
        <v>158</v>
      </c>
      <c r="O32" s="23">
        <f t="shared" si="0"/>
        <v>23.844274951310616</v>
      </c>
    </row>
    <row r="33" spans="10:15" x14ac:dyDescent="0.25">
      <c r="J33" s="21" t="s">
        <v>433</v>
      </c>
      <c r="K33" s="27">
        <v>70603.35514</v>
      </c>
      <c r="L33" s="21" t="s">
        <v>165</v>
      </c>
      <c r="M33" s="21">
        <v>0.24709999999999999</v>
      </c>
      <c r="N33" s="30" t="s">
        <v>434</v>
      </c>
      <c r="O33" s="23">
        <f t="shared" si="0"/>
        <v>17.446089055093999</v>
      </c>
    </row>
    <row r="34" spans="10:15" x14ac:dyDescent="0.25">
      <c r="J34" s="26" t="s">
        <v>435</v>
      </c>
      <c r="K34" s="22">
        <v>33076.80462291099</v>
      </c>
      <c r="L34" s="21" t="s">
        <v>126</v>
      </c>
      <c r="M34" s="21">
        <v>0</v>
      </c>
      <c r="N34" s="21" t="s">
        <v>416</v>
      </c>
      <c r="O34" s="23">
        <f t="shared" si="0"/>
        <v>0</v>
      </c>
    </row>
  </sheetData>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'[Heriot_Watt University 2019_20 PBCCD Report.xlsx]ListsReq'!#REF!</xm:f>
          </x14:formula1>
          <xm:sqref>J30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37"/>
  <sheetViews>
    <sheetView showGridLines="0" tabSelected="1" workbookViewId="0">
      <pane ySplit="2" topLeftCell="A3" activePane="bottomLeft" state="frozen"/>
      <selection pane="bottomLeft" activeCell="O7" sqref="O7"/>
    </sheetView>
  </sheetViews>
  <sheetFormatPr defaultRowHeight="15" x14ac:dyDescent="0.25"/>
  <cols>
    <col min="1" max="1" width="8.140625" customWidth="1"/>
    <col min="2" max="2" width="20" customWidth="1"/>
    <col min="3" max="3" width="10.5703125" customWidth="1"/>
    <col min="4" max="4" width="2.28515625" customWidth="1"/>
    <col min="5" max="5" width="12.5703125" customWidth="1"/>
    <col min="6" max="6" width="0.140625" customWidth="1"/>
    <col min="7" max="7" width="3.140625" customWidth="1"/>
    <col min="8" max="8" width="14.85546875" customWidth="1"/>
    <col min="9" max="9" width="0.42578125" customWidth="1"/>
    <col min="10" max="10" width="9.140625" customWidth="1"/>
    <col min="11" max="11" width="0" hidden="1" customWidth="1"/>
    <col min="12" max="12" width="3.85546875" customWidth="1"/>
    <col min="13" max="13" width="0" hidden="1" customWidth="1"/>
    <col min="14" max="14" width="0.85546875" customWidth="1"/>
    <col min="15" max="15" width="45" customWidth="1"/>
    <col min="16" max="16" width="56" customWidth="1"/>
    <col min="17" max="17" width="0" hidden="1" customWidth="1"/>
    <col min="18" max="18" width="4.42578125" customWidth="1"/>
    <col min="19" max="19" width="3.7109375" customWidth="1"/>
    <col min="20" max="20" width="186.42578125" customWidth="1"/>
  </cols>
  <sheetData>
    <row r="1" spans="2:18" ht="22.7" customHeight="1" x14ac:dyDescent="0.25">
      <c r="B1" s="36" t="s">
        <v>412</v>
      </c>
      <c r="C1" s="37"/>
      <c r="D1" s="37"/>
      <c r="E1" s="37"/>
      <c r="F1" s="37"/>
      <c r="G1" s="37"/>
      <c r="H1" s="37"/>
      <c r="I1" s="37"/>
      <c r="J1" s="37"/>
      <c r="K1" s="37"/>
      <c r="L1" s="37"/>
      <c r="M1" s="37"/>
      <c r="N1" s="37"/>
      <c r="O1" s="37"/>
      <c r="P1" s="37"/>
      <c r="Q1" s="37"/>
      <c r="R1" s="37"/>
    </row>
    <row r="2" spans="2:18" ht="8.1" customHeight="1" x14ac:dyDescent="0.25"/>
    <row r="3" spans="2:18" ht="3.75" customHeight="1" x14ac:dyDescent="0.25"/>
    <row r="4" spans="2:18" ht="5.0999999999999996" customHeight="1" x14ac:dyDescent="0.25"/>
    <row r="5" spans="2:18" ht="25.5" customHeight="1" x14ac:dyDescent="0.25">
      <c r="B5" s="38" t="s">
        <v>11</v>
      </c>
      <c r="C5" s="37"/>
      <c r="D5" s="37"/>
      <c r="E5" s="37"/>
      <c r="F5" s="37"/>
      <c r="G5" s="37"/>
      <c r="H5" s="37"/>
    </row>
    <row r="6" spans="2:18" ht="5.0999999999999996" customHeight="1" x14ac:dyDescent="0.25"/>
    <row r="7" spans="2:18" ht="19.350000000000001" customHeight="1" x14ac:dyDescent="0.25">
      <c r="B7" s="39" t="s">
        <v>12</v>
      </c>
      <c r="C7" s="40"/>
      <c r="D7" s="40"/>
      <c r="E7" s="40"/>
      <c r="F7" s="41"/>
    </row>
    <row r="8" spans="2:18" ht="17.100000000000001" customHeight="1" x14ac:dyDescent="0.25">
      <c r="B8" s="42" t="s">
        <v>13</v>
      </c>
      <c r="C8" s="40"/>
      <c r="D8" s="40"/>
      <c r="E8" s="40"/>
      <c r="F8" s="41"/>
    </row>
    <row r="9" spans="2:18" ht="14.1" customHeight="1" x14ac:dyDescent="0.25"/>
    <row r="10" spans="2:18" ht="18" customHeight="1" x14ac:dyDescent="0.25">
      <c r="B10" s="43" t="s">
        <v>14</v>
      </c>
      <c r="C10" s="40"/>
      <c r="D10" s="40"/>
      <c r="E10" s="40"/>
      <c r="F10" s="40"/>
      <c r="G10" s="41"/>
    </row>
    <row r="11" spans="2:18" ht="18" customHeight="1" x14ac:dyDescent="0.25">
      <c r="B11" s="42" t="s">
        <v>15</v>
      </c>
      <c r="C11" s="40"/>
      <c r="D11" s="40"/>
      <c r="E11" s="40"/>
      <c r="F11" s="40"/>
      <c r="G11" s="41"/>
    </row>
    <row r="12" spans="2:18" ht="15" customHeight="1" x14ac:dyDescent="0.25"/>
    <row r="13" spans="2:18" ht="33" customHeight="1" x14ac:dyDescent="0.25">
      <c r="B13" s="43" t="s">
        <v>16</v>
      </c>
      <c r="C13" s="40"/>
      <c r="D13" s="40"/>
      <c r="E13" s="41"/>
    </row>
    <row r="14" spans="2:18" ht="17.25" customHeight="1" x14ac:dyDescent="0.25">
      <c r="B14" s="42">
        <v>1921</v>
      </c>
      <c r="C14" s="40"/>
      <c r="D14" s="40"/>
      <c r="E14" s="41"/>
    </row>
    <row r="15" spans="2:18" ht="0" hidden="1" customHeight="1" x14ac:dyDescent="0.25"/>
    <row r="16" spans="2:18" ht="20.65" customHeight="1" x14ac:dyDescent="0.25"/>
    <row r="17" spans="2:15" ht="17.649999999999999" customHeight="1" x14ac:dyDescent="0.25">
      <c r="B17" s="44" t="s">
        <v>17</v>
      </c>
      <c r="C17" s="40"/>
      <c r="D17" s="40"/>
      <c r="E17" s="40"/>
      <c r="F17" s="40"/>
      <c r="G17" s="40"/>
      <c r="H17" s="40"/>
      <c r="I17" s="40"/>
      <c r="J17" s="40"/>
      <c r="K17" s="40"/>
      <c r="L17" s="40"/>
      <c r="M17" s="40"/>
      <c r="N17" s="40"/>
      <c r="O17" s="41"/>
    </row>
    <row r="18" spans="2:15" ht="18" customHeight="1" x14ac:dyDescent="0.25">
      <c r="B18" s="45" t="s">
        <v>18</v>
      </c>
      <c r="C18" s="40"/>
      <c r="D18" s="40"/>
      <c r="E18" s="40"/>
      <c r="F18" s="40"/>
      <c r="G18" s="40"/>
      <c r="H18" s="40"/>
      <c r="I18" s="40"/>
      <c r="J18" s="40"/>
      <c r="K18" s="40"/>
      <c r="L18" s="40"/>
      <c r="M18" s="40"/>
      <c r="N18" s="40"/>
      <c r="O18" s="41"/>
    </row>
    <row r="19" spans="2:15" x14ac:dyDescent="0.25">
      <c r="B19" s="44" t="s">
        <v>19</v>
      </c>
      <c r="C19" s="40"/>
      <c r="D19" s="41"/>
      <c r="E19" s="44" t="s">
        <v>20</v>
      </c>
      <c r="F19" s="40"/>
      <c r="G19" s="40"/>
      <c r="H19" s="40"/>
      <c r="I19" s="41"/>
      <c r="J19" s="44" t="s">
        <v>21</v>
      </c>
      <c r="K19" s="40"/>
      <c r="L19" s="40"/>
      <c r="M19" s="40"/>
      <c r="N19" s="41"/>
      <c r="O19" s="7" t="s">
        <v>22</v>
      </c>
    </row>
    <row r="20" spans="2:15" ht="28.5" x14ac:dyDescent="0.25">
      <c r="B20" s="42" t="s">
        <v>23</v>
      </c>
      <c r="C20" s="40"/>
      <c r="D20" s="41"/>
      <c r="E20" s="42" t="s">
        <v>24</v>
      </c>
      <c r="F20" s="40"/>
      <c r="G20" s="40"/>
      <c r="H20" s="40"/>
      <c r="I20" s="41"/>
      <c r="J20" s="42">
        <v>475.2</v>
      </c>
      <c r="K20" s="40"/>
      <c r="L20" s="40"/>
      <c r="M20" s="40"/>
      <c r="N20" s="41"/>
      <c r="O20" s="6" t="s">
        <v>25</v>
      </c>
    </row>
    <row r="21" spans="2:15" ht="57" x14ac:dyDescent="0.25">
      <c r="B21" s="42" t="s">
        <v>23</v>
      </c>
      <c r="C21" s="40"/>
      <c r="D21" s="41"/>
      <c r="E21" s="42" t="s">
        <v>24</v>
      </c>
      <c r="F21" s="40"/>
      <c r="G21" s="40"/>
      <c r="H21" s="40"/>
      <c r="I21" s="41"/>
      <c r="J21" s="42">
        <v>308.3</v>
      </c>
      <c r="K21" s="40"/>
      <c r="L21" s="40"/>
      <c r="M21" s="40"/>
      <c r="N21" s="41"/>
      <c r="O21" s="6" t="s">
        <v>436</v>
      </c>
    </row>
    <row r="22" spans="2:15" ht="14.65" customHeight="1" x14ac:dyDescent="0.25"/>
    <row r="23" spans="2:15" ht="19.350000000000001" customHeight="1" x14ac:dyDescent="0.25">
      <c r="B23" s="39" t="s">
        <v>26</v>
      </c>
      <c r="C23" s="40"/>
      <c r="D23" s="40"/>
      <c r="E23" s="40"/>
      <c r="F23" s="40"/>
      <c r="G23" s="40"/>
      <c r="H23" s="40"/>
      <c r="I23" s="40"/>
      <c r="J23" s="41"/>
    </row>
    <row r="24" spans="2:15" ht="18" customHeight="1" x14ac:dyDescent="0.25">
      <c r="B24" s="46" t="s">
        <v>27</v>
      </c>
      <c r="C24" s="40"/>
      <c r="D24" s="40"/>
      <c r="E24" s="40"/>
      <c r="F24" s="40"/>
      <c r="G24" s="40"/>
      <c r="H24" s="40"/>
      <c r="I24" s="40"/>
      <c r="J24" s="41"/>
    </row>
    <row r="25" spans="2:15" x14ac:dyDescent="0.25">
      <c r="B25" s="5" t="s">
        <v>28</v>
      </c>
      <c r="C25" s="39" t="s">
        <v>29</v>
      </c>
      <c r="D25" s="40"/>
      <c r="E25" s="40"/>
      <c r="F25" s="40"/>
      <c r="G25" s="40"/>
      <c r="H25" s="40"/>
      <c r="I25" s="40"/>
      <c r="J25" s="41"/>
    </row>
    <row r="26" spans="2:15" x14ac:dyDescent="0.25">
      <c r="B26" s="35">
        <v>172535027</v>
      </c>
      <c r="C26" s="47"/>
      <c r="D26" s="40"/>
      <c r="E26" s="40"/>
      <c r="F26" s="40"/>
      <c r="G26" s="40"/>
      <c r="H26" s="40"/>
      <c r="I26" s="40"/>
      <c r="J26" s="41"/>
    </row>
    <row r="27" spans="2:15" ht="15.2" customHeight="1" x14ac:dyDescent="0.25"/>
    <row r="28" spans="2:15" ht="18" customHeight="1" x14ac:dyDescent="0.25">
      <c r="B28" s="39" t="s">
        <v>30</v>
      </c>
      <c r="C28" s="40"/>
      <c r="D28" s="40"/>
      <c r="E28" s="40"/>
      <c r="F28" s="40"/>
      <c r="G28" s="40"/>
      <c r="H28" s="40"/>
      <c r="I28" s="40"/>
      <c r="J28" s="40"/>
      <c r="K28" s="40"/>
      <c r="L28" s="41"/>
    </row>
    <row r="29" spans="2:15" ht="18" customHeight="1" x14ac:dyDescent="0.25">
      <c r="B29" s="46" t="s">
        <v>31</v>
      </c>
      <c r="C29" s="40"/>
      <c r="D29" s="40"/>
      <c r="E29" s="40"/>
      <c r="F29" s="40"/>
      <c r="G29" s="40"/>
      <c r="H29" s="40"/>
      <c r="I29" s="40"/>
      <c r="J29" s="40"/>
      <c r="K29" s="40"/>
      <c r="L29" s="41"/>
    </row>
    <row r="30" spans="2:15" ht="18" customHeight="1" x14ac:dyDescent="0.25">
      <c r="B30" s="39" t="s">
        <v>32</v>
      </c>
      <c r="C30" s="41"/>
      <c r="D30" s="39" t="s">
        <v>33</v>
      </c>
      <c r="E30" s="40"/>
      <c r="F30" s="40"/>
      <c r="G30" s="40"/>
      <c r="H30" s="40"/>
      <c r="I30" s="40"/>
      <c r="J30" s="40"/>
      <c r="K30" s="40"/>
      <c r="L30" s="41"/>
    </row>
    <row r="31" spans="2:15" ht="50.25" customHeight="1" x14ac:dyDescent="0.25">
      <c r="B31" s="42" t="s">
        <v>34</v>
      </c>
      <c r="C31" s="41"/>
      <c r="D31" s="42" t="s">
        <v>35</v>
      </c>
      <c r="E31" s="40"/>
      <c r="F31" s="40"/>
      <c r="G31" s="40"/>
      <c r="H31" s="40"/>
      <c r="I31" s="40"/>
      <c r="J31" s="40"/>
      <c r="K31" s="40"/>
      <c r="L31" s="41"/>
    </row>
    <row r="32" spans="2:15" ht="12" customHeight="1" x14ac:dyDescent="0.25"/>
    <row r="33" spans="2:16" ht="18" customHeight="1" x14ac:dyDescent="0.25">
      <c r="B33" s="39" t="s">
        <v>36</v>
      </c>
      <c r="C33" s="40"/>
      <c r="D33" s="40"/>
      <c r="E33" s="40"/>
      <c r="F33" s="40"/>
      <c r="G33" s="40"/>
      <c r="H33" s="40"/>
      <c r="I33" s="40"/>
      <c r="J33" s="40"/>
      <c r="K33" s="40"/>
      <c r="L33" s="40"/>
      <c r="M33" s="40"/>
      <c r="N33" s="40"/>
      <c r="O33" s="40"/>
      <c r="P33" s="41"/>
    </row>
    <row r="34" spans="2:16" ht="18" customHeight="1" x14ac:dyDescent="0.25">
      <c r="B34" s="46" t="s">
        <v>37</v>
      </c>
      <c r="C34" s="40"/>
      <c r="D34" s="40"/>
      <c r="E34" s="40"/>
      <c r="F34" s="40"/>
      <c r="G34" s="40"/>
      <c r="H34" s="40"/>
      <c r="I34" s="40"/>
      <c r="J34" s="40"/>
      <c r="K34" s="40"/>
      <c r="L34" s="40"/>
      <c r="M34" s="40"/>
      <c r="N34" s="40"/>
      <c r="O34" s="40"/>
      <c r="P34" s="41"/>
    </row>
    <row r="35" spans="2:16" ht="193.5" customHeight="1" x14ac:dyDescent="0.25">
      <c r="B35" s="48" t="s">
        <v>38</v>
      </c>
      <c r="C35" s="40"/>
      <c r="D35" s="40"/>
      <c r="E35" s="40"/>
      <c r="F35" s="40"/>
      <c r="G35" s="40"/>
      <c r="H35" s="40"/>
      <c r="I35" s="40"/>
      <c r="J35" s="40"/>
      <c r="K35" s="40"/>
      <c r="L35" s="40"/>
      <c r="M35" s="40"/>
      <c r="N35" s="40"/>
      <c r="O35" s="40"/>
      <c r="P35" s="41"/>
    </row>
    <row r="36" spans="2:16" ht="9.75" customHeight="1" x14ac:dyDescent="0.25"/>
    <row r="37" spans="2:16" ht="0" hidden="1" customHeight="1" x14ac:dyDescent="0.25"/>
  </sheetData>
  <mergeCells count="32">
    <mergeCell ref="B31:C31"/>
    <mergeCell ref="D31:L31"/>
    <mergeCell ref="B33:P33"/>
    <mergeCell ref="B34:P34"/>
    <mergeCell ref="B35:P35"/>
    <mergeCell ref="C25:J25"/>
    <mergeCell ref="C26:J26"/>
    <mergeCell ref="B28:L28"/>
    <mergeCell ref="B29:L29"/>
    <mergeCell ref="B30:C30"/>
    <mergeCell ref="D30:L30"/>
    <mergeCell ref="B21:D21"/>
    <mergeCell ref="E21:I21"/>
    <mergeCell ref="J21:N21"/>
    <mergeCell ref="B23:J23"/>
    <mergeCell ref="B24:J24"/>
    <mergeCell ref="B19:D19"/>
    <mergeCell ref="E19:I19"/>
    <mergeCell ref="J19:N19"/>
    <mergeCell ref="B20:D20"/>
    <mergeCell ref="E20:I20"/>
    <mergeCell ref="J20:N20"/>
    <mergeCell ref="B11:G11"/>
    <mergeCell ref="B13:E13"/>
    <mergeCell ref="B14:E14"/>
    <mergeCell ref="B17:O17"/>
    <mergeCell ref="B18:O18"/>
    <mergeCell ref="B1:R1"/>
    <mergeCell ref="B5:H5"/>
    <mergeCell ref="B7:F7"/>
    <mergeCell ref="B8:F8"/>
    <mergeCell ref="B10:G10"/>
  </mergeCells>
  <pageMargins left="0.78739999999999999" right="0.78739999999999999" top="0.78739999999999999" bottom="1.53027007874016" header="0.78739999999999999" footer="0.78739999999999999"/>
  <pageSetup paperSize="9" orientation="landscape" horizontalDpi="300" verticalDpi="300" r:id="rId1"/>
  <headerFooter alignWithMargins="0">
    <oddFooter>&amp;L&amp;"Arial,Regular"&amp;11 Public Sector Climate Change Duties 2019  Summary Report: Heriot-Watt University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52"/>
  <sheetViews>
    <sheetView showGridLines="0" workbookViewId="0">
      <pane ySplit="2" topLeftCell="A3" activePane="bottomLeft" state="frozen"/>
      <selection pane="bottomLeft" activeCell="B46" sqref="B46:L46"/>
    </sheetView>
  </sheetViews>
  <sheetFormatPr defaultRowHeight="15" x14ac:dyDescent="0.25"/>
  <cols>
    <col min="1" max="1" width="8.140625" customWidth="1"/>
    <col min="2" max="2" width="33" customWidth="1"/>
    <col min="3" max="3" width="39" customWidth="1"/>
    <col min="4" max="4" width="1" customWidth="1"/>
    <col min="5" max="5" width="30.5703125" customWidth="1"/>
    <col min="6" max="6" width="12.5703125" customWidth="1"/>
    <col min="7" max="7" width="5.7109375" customWidth="1"/>
    <col min="8" max="8" width="12.28515625" customWidth="1"/>
    <col min="9" max="9" width="27.5703125" customWidth="1"/>
    <col min="10" max="10" width="0.140625" customWidth="1"/>
    <col min="11" max="12" width="0" hidden="1" customWidth="1"/>
    <col min="13" max="13" width="0.140625" customWidth="1"/>
    <col min="14" max="15" width="0" hidden="1" customWidth="1"/>
    <col min="16" max="16" width="21.140625" customWidth="1"/>
    <col min="17" max="17" width="32.140625" customWidth="1"/>
    <col min="18" max="18" width="158" customWidth="1"/>
  </cols>
  <sheetData>
    <row r="1" spans="2:16" ht="22.7" customHeight="1" x14ac:dyDescent="0.25">
      <c r="B1" s="36" t="s">
        <v>412</v>
      </c>
      <c r="C1" s="37"/>
      <c r="D1" s="37"/>
      <c r="E1" s="37"/>
      <c r="F1" s="37"/>
      <c r="G1" s="37"/>
      <c r="H1" s="37"/>
      <c r="I1" s="37"/>
      <c r="J1" s="37"/>
      <c r="K1" s="37"/>
      <c r="L1" s="37"/>
      <c r="M1" s="37"/>
      <c r="N1" s="37"/>
      <c r="O1" s="37"/>
      <c r="P1" s="37"/>
    </row>
    <row r="2" spans="2:16" ht="8.1" customHeight="1" x14ac:dyDescent="0.25"/>
    <row r="3" spans="2:16" ht="9.75" customHeight="1" x14ac:dyDescent="0.25"/>
    <row r="4" spans="2:16" ht="20.85" customHeight="1" x14ac:dyDescent="0.25">
      <c r="B4" s="38" t="s">
        <v>3</v>
      </c>
      <c r="C4" s="37"/>
      <c r="D4" s="37"/>
      <c r="E4" s="37"/>
      <c r="F4" s="37"/>
      <c r="G4" s="37"/>
      <c r="H4" s="37"/>
    </row>
    <row r="5" spans="2:16" ht="11.25" customHeight="1" x14ac:dyDescent="0.25"/>
    <row r="6" spans="2:16" ht="18" customHeight="1" x14ac:dyDescent="0.25">
      <c r="B6" s="49" t="s">
        <v>39</v>
      </c>
      <c r="C6" s="40"/>
      <c r="D6" s="40"/>
      <c r="E6" s="40"/>
      <c r="F6" s="40"/>
      <c r="G6" s="40"/>
      <c r="H6" s="40"/>
      <c r="I6" s="41"/>
    </row>
    <row r="7" spans="2:16" ht="45.75" customHeight="1" x14ac:dyDescent="0.25">
      <c r="B7" s="50" t="s">
        <v>40</v>
      </c>
      <c r="C7" s="40"/>
      <c r="D7" s="40"/>
      <c r="E7" s="40"/>
      <c r="F7" s="40"/>
      <c r="G7" s="40"/>
      <c r="H7" s="40"/>
      <c r="I7" s="41"/>
    </row>
    <row r="8" spans="2:16" ht="160.5" customHeight="1" x14ac:dyDescent="0.25">
      <c r="B8" s="42" t="s">
        <v>450</v>
      </c>
      <c r="C8" s="40"/>
      <c r="D8" s="40"/>
      <c r="E8" s="40"/>
      <c r="F8" s="40"/>
      <c r="G8" s="40"/>
      <c r="H8" s="40"/>
      <c r="I8" s="41"/>
    </row>
    <row r="9" spans="2:16" ht="14.25" customHeight="1" x14ac:dyDescent="0.25"/>
    <row r="10" spans="2:16" ht="18" customHeight="1" x14ac:dyDescent="0.25">
      <c r="B10" s="49" t="s">
        <v>41</v>
      </c>
      <c r="C10" s="40"/>
      <c r="D10" s="40"/>
      <c r="E10" s="40"/>
      <c r="F10" s="40"/>
      <c r="G10" s="40"/>
      <c r="H10" s="40"/>
      <c r="I10" s="40"/>
      <c r="J10" s="41"/>
    </row>
    <row r="11" spans="2:16" ht="59.25" customHeight="1" x14ac:dyDescent="0.25">
      <c r="B11" s="50" t="s">
        <v>42</v>
      </c>
      <c r="C11" s="40"/>
      <c r="D11" s="40"/>
      <c r="E11" s="40"/>
      <c r="F11" s="40"/>
      <c r="G11" s="40"/>
      <c r="H11" s="40"/>
      <c r="I11" s="40"/>
      <c r="J11" s="41"/>
    </row>
    <row r="12" spans="2:16" ht="249.75" customHeight="1" x14ac:dyDescent="0.25">
      <c r="B12" s="42" t="s">
        <v>451</v>
      </c>
      <c r="C12" s="40"/>
      <c r="D12" s="40"/>
      <c r="E12" s="40"/>
      <c r="F12" s="40"/>
      <c r="G12" s="40"/>
      <c r="H12" s="40"/>
      <c r="I12" s="40"/>
      <c r="J12" s="41"/>
    </row>
    <row r="13" spans="2:16" ht="0" hidden="1" customHeight="1" x14ac:dyDescent="0.25"/>
    <row r="14" spans="2:16" ht="12.95" customHeight="1" x14ac:dyDescent="0.25"/>
    <row r="15" spans="2:16" ht="19.350000000000001" customHeight="1" x14ac:dyDescent="0.25">
      <c r="B15" s="51" t="s">
        <v>43</v>
      </c>
      <c r="C15" s="40"/>
      <c r="D15" s="40"/>
      <c r="E15" s="40"/>
      <c r="F15" s="40"/>
      <c r="G15" s="40"/>
      <c r="H15" s="40"/>
      <c r="I15" s="41"/>
    </row>
    <row r="16" spans="2:16" ht="18" customHeight="1" x14ac:dyDescent="0.25">
      <c r="B16" s="52" t="s">
        <v>44</v>
      </c>
      <c r="C16" s="40"/>
      <c r="D16" s="40"/>
      <c r="E16" s="40"/>
      <c r="F16" s="40"/>
      <c r="G16" s="40"/>
      <c r="H16" s="40"/>
      <c r="I16" s="41"/>
    </row>
    <row r="17" spans="2:14" ht="32.1" customHeight="1" x14ac:dyDescent="0.25">
      <c r="B17" s="51" t="s">
        <v>45</v>
      </c>
      <c r="C17" s="40"/>
      <c r="D17" s="41"/>
      <c r="E17" s="51" t="s">
        <v>46</v>
      </c>
      <c r="F17" s="41"/>
      <c r="G17" s="51" t="s">
        <v>47</v>
      </c>
      <c r="H17" s="40"/>
      <c r="I17" s="41"/>
    </row>
    <row r="18" spans="2:14" ht="136.35" customHeight="1" x14ac:dyDescent="0.25">
      <c r="B18" s="42" t="s">
        <v>48</v>
      </c>
      <c r="C18" s="40"/>
      <c r="D18" s="41"/>
      <c r="E18" s="42" t="s">
        <v>49</v>
      </c>
      <c r="F18" s="41"/>
      <c r="G18" s="42" t="s">
        <v>50</v>
      </c>
      <c r="H18" s="40"/>
      <c r="I18" s="41"/>
    </row>
    <row r="19" spans="2:14" ht="18.399999999999999" customHeight="1" x14ac:dyDescent="0.25"/>
    <row r="20" spans="2:14" ht="17.100000000000001" customHeight="1" x14ac:dyDescent="0.25">
      <c r="B20" s="49" t="s">
        <v>51</v>
      </c>
      <c r="C20" s="40"/>
      <c r="D20" s="40"/>
      <c r="E20" s="40"/>
      <c r="F20" s="40"/>
      <c r="G20" s="40"/>
      <c r="H20" s="40"/>
      <c r="I20" s="40"/>
      <c r="J20" s="40"/>
      <c r="K20" s="40"/>
      <c r="L20" s="40"/>
      <c r="M20" s="40"/>
      <c r="N20" s="41"/>
    </row>
    <row r="21" spans="2:14" ht="17.100000000000001" customHeight="1" x14ac:dyDescent="0.25">
      <c r="B21" s="50" t="s">
        <v>52</v>
      </c>
      <c r="C21" s="40"/>
      <c r="D21" s="40"/>
      <c r="E21" s="40"/>
      <c r="F21" s="40"/>
      <c r="G21" s="40"/>
      <c r="H21" s="40"/>
      <c r="I21" s="40"/>
      <c r="J21" s="40"/>
      <c r="K21" s="40"/>
      <c r="L21" s="40"/>
      <c r="M21" s="40"/>
      <c r="N21" s="41"/>
    </row>
    <row r="22" spans="2:14" ht="284.10000000000002" customHeight="1" x14ac:dyDescent="0.25">
      <c r="B22" s="42" t="s">
        <v>452</v>
      </c>
      <c r="C22" s="40"/>
      <c r="D22" s="40"/>
      <c r="E22" s="40"/>
      <c r="F22" s="40"/>
      <c r="G22" s="40"/>
      <c r="H22" s="40"/>
      <c r="I22" s="40"/>
      <c r="J22" s="40"/>
      <c r="K22" s="40"/>
      <c r="L22" s="40"/>
      <c r="M22" s="40"/>
      <c r="N22" s="41"/>
    </row>
    <row r="23" spans="2:14" ht="14.65" customHeight="1" x14ac:dyDescent="0.25"/>
    <row r="24" spans="2:14" ht="17.100000000000001" customHeight="1" x14ac:dyDescent="0.25">
      <c r="B24" s="51" t="s">
        <v>53</v>
      </c>
      <c r="C24" s="40"/>
      <c r="D24" s="40"/>
      <c r="E24" s="40"/>
      <c r="F24" s="40"/>
      <c r="G24" s="40"/>
      <c r="H24" s="40"/>
      <c r="I24" s="40"/>
      <c r="J24" s="40"/>
      <c r="K24" s="40"/>
      <c r="L24" s="40"/>
      <c r="M24" s="41"/>
    </row>
    <row r="25" spans="2:14" ht="18" customHeight="1" x14ac:dyDescent="0.25">
      <c r="B25" s="52" t="s">
        <v>54</v>
      </c>
      <c r="C25" s="40"/>
      <c r="D25" s="40"/>
      <c r="E25" s="40"/>
      <c r="F25" s="40"/>
      <c r="G25" s="40"/>
      <c r="H25" s="40"/>
      <c r="I25" s="40"/>
      <c r="J25" s="40"/>
      <c r="K25" s="40"/>
      <c r="L25" s="40"/>
      <c r="M25" s="41"/>
    </row>
    <row r="26" spans="2:14" x14ac:dyDescent="0.25">
      <c r="B26" s="10" t="s">
        <v>55</v>
      </c>
      <c r="C26" s="10" t="s">
        <v>56</v>
      </c>
      <c r="D26" s="51" t="s">
        <v>57</v>
      </c>
      <c r="E26" s="41"/>
      <c r="F26" s="51" t="s">
        <v>58</v>
      </c>
      <c r="G26" s="41"/>
      <c r="H26" s="51" t="s">
        <v>22</v>
      </c>
      <c r="I26" s="40"/>
      <c r="J26" s="40"/>
      <c r="K26" s="40"/>
      <c r="L26" s="40"/>
      <c r="M26" s="41"/>
    </row>
    <row r="27" spans="2:14" x14ac:dyDescent="0.25">
      <c r="B27" s="6" t="s">
        <v>59</v>
      </c>
      <c r="C27" s="6"/>
      <c r="D27" s="42"/>
      <c r="E27" s="41"/>
      <c r="F27" s="42"/>
      <c r="G27" s="41"/>
      <c r="H27" s="42" t="s">
        <v>60</v>
      </c>
      <c r="I27" s="40"/>
      <c r="J27" s="40"/>
      <c r="K27" s="40"/>
      <c r="L27" s="40"/>
      <c r="M27" s="41"/>
    </row>
    <row r="28" spans="2:14" x14ac:dyDescent="0.25">
      <c r="B28" s="6" t="s">
        <v>61</v>
      </c>
      <c r="C28" s="6"/>
      <c r="D28" s="42"/>
      <c r="E28" s="41"/>
      <c r="F28" s="42"/>
      <c r="G28" s="41"/>
      <c r="H28" s="42"/>
      <c r="I28" s="40"/>
      <c r="J28" s="40"/>
      <c r="K28" s="40"/>
      <c r="L28" s="40"/>
      <c r="M28" s="41"/>
    </row>
    <row r="29" spans="2:14" ht="28.5" x14ac:dyDescent="0.25">
      <c r="B29" s="6" t="s">
        <v>62</v>
      </c>
      <c r="C29" s="6" t="s">
        <v>63</v>
      </c>
      <c r="D29" s="42"/>
      <c r="E29" s="41"/>
      <c r="F29" s="42" t="s">
        <v>64</v>
      </c>
      <c r="G29" s="41"/>
      <c r="H29" s="42" t="s">
        <v>65</v>
      </c>
      <c r="I29" s="40"/>
      <c r="J29" s="40"/>
      <c r="K29" s="40"/>
      <c r="L29" s="40"/>
      <c r="M29" s="41"/>
    </row>
    <row r="30" spans="2:14" ht="28.5" x14ac:dyDescent="0.25">
      <c r="B30" s="6" t="s">
        <v>66</v>
      </c>
      <c r="C30" s="6" t="s">
        <v>67</v>
      </c>
      <c r="D30" s="42" t="s">
        <v>68</v>
      </c>
      <c r="E30" s="41"/>
      <c r="F30" s="42" t="s">
        <v>69</v>
      </c>
      <c r="G30" s="41"/>
      <c r="H30" s="42" t="s">
        <v>70</v>
      </c>
      <c r="I30" s="40"/>
      <c r="J30" s="40"/>
      <c r="K30" s="40"/>
      <c r="L30" s="40"/>
      <c r="M30" s="41"/>
    </row>
    <row r="31" spans="2:14" x14ac:dyDescent="0.25">
      <c r="B31" s="6" t="s">
        <v>71</v>
      </c>
      <c r="C31" s="6"/>
      <c r="D31" s="42"/>
      <c r="E31" s="41"/>
      <c r="F31" s="42"/>
      <c r="G31" s="41"/>
      <c r="H31" s="42"/>
      <c r="I31" s="40"/>
      <c r="J31" s="40"/>
      <c r="K31" s="40"/>
      <c r="L31" s="40"/>
      <c r="M31" s="41"/>
    </row>
    <row r="32" spans="2:14" ht="28.5" x14ac:dyDescent="0.25">
      <c r="B32" s="6" t="s">
        <v>72</v>
      </c>
      <c r="C32" s="6"/>
      <c r="D32" s="42"/>
      <c r="E32" s="41"/>
      <c r="F32" s="42"/>
      <c r="G32" s="41"/>
      <c r="H32" s="42"/>
      <c r="I32" s="40"/>
      <c r="J32" s="40"/>
      <c r="K32" s="40"/>
      <c r="L32" s="40"/>
      <c r="M32" s="41"/>
    </row>
    <row r="33" spans="2:14" ht="28.5" x14ac:dyDescent="0.25">
      <c r="B33" s="6" t="s">
        <v>73</v>
      </c>
      <c r="C33" s="6" t="s">
        <v>67</v>
      </c>
      <c r="D33" s="42" t="s">
        <v>68</v>
      </c>
      <c r="E33" s="41"/>
      <c r="F33" s="42" t="s">
        <v>69</v>
      </c>
      <c r="G33" s="41"/>
      <c r="H33" s="42" t="s">
        <v>74</v>
      </c>
      <c r="I33" s="40"/>
      <c r="J33" s="40"/>
      <c r="K33" s="40"/>
      <c r="L33" s="40"/>
      <c r="M33" s="41"/>
    </row>
    <row r="34" spans="2:14" ht="28.5" x14ac:dyDescent="0.25">
      <c r="B34" s="6" t="s">
        <v>75</v>
      </c>
      <c r="C34" s="6" t="s">
        <v>67</v>
      </c>
      <c r="D34" s="42" t="s">
        <v>68</v>
      </c>
      <c r="E34" s="41"/>
      <c r="F34" s="42" t="s">
        <v>69</v>
      </c>
      <c r="G34" s="41"/>
      <c r="H34" s="42" t="s">
        <v>76</v>
      </c>
      <c r="I34" s="40"/>
      <c r="J34" s="40"/>
      <c r="K34" s="40"/>
      <c r="L34" s="40"/>
      <c r="M34" s="41"/>
    </row>
    <row r="35" spans="2:14" x14ac:dyDescent="0.25">
      <c r="B35" s="6" t="s">
        <v>77</v>
      </c>
      <c r="C35" s="6"/>
      <c r="D35" s="42"/>
      <c r="E35" s="41"/>
      <c r="F35" s="42"/>
      <c r="G35" s="41"/>
      <c r="H35" s="42" t="s">
        <v>78</v>
      </c>
      <c r="I35" s="40"/>
      <c r="J35" s="40"/>
      <c r="K35" s="40"/>
      <c r="L35" s="40"/>
      <c r="M35" s="41"/>
    </row>
    <row r="36" spans="2:14" x14ac:dyDescent="0.25">
      <c r="B36" s="6" t="s">
        <v>79</v>
      </c>
      <c r="C36" s="6"/>
      <c r="D36" s="42"/>
      <c r="E36" s="41"/>
      <c r="F36" s="42"/>
      <c r="G36" s="41"/>
      <c r="H36" s="42"/>
      <c r="I36" s="40"/>
      <c r="J36" s="40"/>
      <c r="K36" s="40"/>
      <c r="L36" s="40"/>
      <c r="M36" s="41"/>
    </row>
    <row r="37" spans="2:14" ht="28.5" x14ac:dyDescent="0.25">
      <c r="B37" s="6" t="s">
        <v>80</v>
      </c>
      <c r="C37" s="6" t="s">
        <v>81</v>
      </c>
      <c r="D37" s="42" t="s">
        <v>82</v>
      </c>
      <c r="E37" s="41"/>
      <c r="F37" s="42" t="s">
        <v>83</v>
      </c>
      <c r="G37" s="41"/>
      <c r="H37" s="42" t="s">
        <v>84</v>
      </c>
      <c r="I37" s="40"/>
      <c r="J37" s="40"/>
      <c r="K37" s="40"/>
      <c r="L37" s="40"/>
      <c r="M37" s="41"/>
    </row>
    <row r="38" spans="2:14" ht="28.5" x14ac:dyDescent="0.25">
      <c r="B38" s="6" t="s">
        <v>85</v>
      </c>
      <c r="C38" s="6"/>
      <c r="D38" s="42"/>
      <c r="E38" s="41"/>
      <c r="F38" s="42"/>
      <c r="G38" s="41"/>
      <c r="H38" s="42"/>
      <c r="I38" s="40"/>
      <c r="J38" s="40"/>
      <c r="K38" s="40"/>
      <c r="L38" s="40"/>
      <c r="M38" s="41"/>
    </row>
    <row r="39" spans="2:14" ht="17.649999999999999" customHeight="1" x14ac:dyDescent="0.25"/>
    <row r="40" spans="2:14" ht="17.100000000000001" customHeight="1" x14ac:dyDescent="0.25">
      <c r="B40" s="49" t="s">
        <v>86</v>
      </c>
      <c r="C40" s="40"/>
      <c r="D40" s="40"/>
      <c r="E40" s="40"/>
      <c r="F40" s="40"/>
      <c r="G40" s="40"/>
      <c r="H40" s="40"/>
      <c r="I40" s="40"/>
      <c r="J40" s="40"/>
      <c r="K40" s="40"/>
      <c r="L40" s="40"/>
      <c r="M40" s="40"/>
      <c r="N40" s="41"/>
    </row>
    <row r="41" spans="2:14" ht="17.100000000000001" customHeight="1" x14ac:dyDescent="0.25">
      <c r="B41" s="50" t="s">
        <v>87</v>
      </c>
      <c r="C41" s="40"/>
      <c r="D41" s="40"/>
      <c r="E41" s="40"/>
      <c r="F41" s="40"/>
      <c r="G41" s="40"/>
      <c r="H41" s="40"/>
      <c r="I41" s="40"/>
      <c r="J41" s="40"/>
      <c r="K41" s="40"/>
      <c r="L41" s="40"/>
      <c r="M41" s="40"/>
      <c r="N41" s="41"/>
    </row>
    <row r="42" spans="2:14" ht="201.6" customHeight="1" x14ac:dyDescent="0.25">
      <c r="B42" s="42" t="s">
        <v>453</v>
      </c>
      <c r="C42" s="40"/>
      <c r="D42" s="40"/>
      <c r="E42" s="40"/>
      <c r="F42" s="40"/>
      <c r="G42" s="40"/>
      <c r="H42" s="40"/>
      <c r="I42" s="40"/>
      <c r="J42" s="40"/>
      <c r="K42" s="40"/>
      <c r="L42" s="40"/>
      <c r="M42" s="40"/>
      <c r="N42" s="41"/>
    </row>
    <row r="43" spans="2:14" ht="18.2" customHeight="1" x14ac:dyDescent="0.25"/>
    <row r="44" spans="2:14" ht="18" customHeight="1" x14ac:dyDescent="0.25">
      <c r="B44" s="49" t="s">
        <v>88</v>
      </c>
      <c r="C44" s="40"/>
      <c r="D44" s="40"/>
      <c r="E44" s="40"/>
      <c r="F44" s="40"/>
      <c r="G44" s="40"/>
      <c r="H44" s="40"/>
      <c r="I44" s="40"/>
      <c r="J44" s="40"/>
      <c r="K44" s="40"/>
      <c r="L44" s="41"/>
    </row>
    <row r="45" spans="2:14" ht="18" customHeight="1" x14ac:dyDescent="0.25">
      <c r="B45" s="50" t="s">
        <v>89</v>
      </c>
      <c r="C45" s="40"/>
      <c r="D45" s="40"/>
      <c r="E45" s="40"/>
      <c r="F45" s="40"/>
      <c r="G45" s="40"/>
      <c r="H45" s="40"/>
      <c r="I45" s="40"/>
      <c r="J45" s="40"/>
      <c r="K45" s="40"/>
      <c r="L45" s="41"/>
    </row>
    <row r="46" spans="2:14" ht="195" customHeight="1" x14ac:dyDescent="0.25">
      <c r="B46" s="42" t="s">
        <v>90</v>
      </c>
      <c r="C46" s="40"/>
      <c r="D46" s="40"/>
      <c r="E46" s="40"/>
      <c r="F46" s="40"/>
      <c r="G46" s="40"/>
      <c r="H46" s="40"/>
      <c r="I46" s="40"/>
      <c r="J46" s="40"/>
      <c r="K46" s="40"/>
      <c r="L46" s="41"/>
    </row>
    <row r="47" spans="2:14" ht="0" hidden="1" customHeight="1" x14ac:dyDescent="0.25"/>
    <row r="48" spans="2:14" ht="17.850000000000001" customHeight="1" x14ac:dyDescent="0.25"/>
    <row r="49" spans="2:12" ht="17.100000000000001" customHeight="1" x14ac:dyDescent="0.25">
      <c r="B49" s="49" t="s">
        <v>91</v>
      </c>
      <c r="C49" s="40"/>
      <c r="D49" s="40"/>
      <c r="E49" s="40"/>
      <c r="F49" s="40"/>
      <c r="G49" s="40"/>
      <c r="H49" s="40"/>
      <c r="I49" s="40"/>
      <c r="J49" s="40"/>
      <c r="K49" s="40"/>
      <c r="L49" s="41"/>
    </row>
    <row r="50" spans="2:12" ht="17.100000000000001" customHeight="1" x14ac:dyDescent="0.25">
      <c r="B50" s="50" t="s">
        <v>92</v>
      </c>
      <c r="C50" s="40"/>
      <c r="D50" s="40"/>
      <c r="E50" s="40"/>
      <c r="F50" s="40"/>
      <c r="G50" s="40"/>
      <c r="H50" s="40"/>
      <c r="I50" s="40"/>
      <c r="J50" s="40"/>
      <c r="K50" s="40"/>
      <c r="L50" s="41"/>
    </row>
    <row r="51" spans="2:12" ht="194.1" customHeight="1" x14ac:dyDescent="0.25">
      <c r="B51" s="42" t="s">
        <v>93</v>
      </c>
      <c r="C51" s="40"/>
      <c r="D51" s="40"/>
      <c r="E51" s="40"/>
      <c r="F51" s="40"/>
      <c r="G51" s="40"/>
      <c r="H51" s="40"/>
      <c r="I51" s="40"/>
      <c r="J51" s="40"/>
      <c r="K51" s="40"/>
      <c r="L51" s="41"/>
    </row>
    <row r="52" spans="2:12" ht="7.5" customHeight="1" x14ac:dyDescent="0.25"/>
  </sheetData>
  <mergeCells count="69">
    <mergeCell ref="B50:L50"/>
    <mergeCell ref="B51:L51"/>
    <mergeCell ref="B42:N42"/>
    <mergeCell ref="B44:L44"/>
    <mergeCell ref="B45:L45"/>
    <mergeCell ref="B46:L46"/>
    <mergeCell ref="B49:L49"/>
    <mergeCell ref="D38:E38"/>
    <mergeCell ref="F38:G38"/>
    <mergeCell ref="H38:M38"/>
    <mergeCell ref="B40:N40"/>
    <mergeCell ref="B41:N41"/>
    <mergeCell ref="D36:E36"/>
    <mergeCell ref="F36:G36"/>
    <mergeCell ref="H36:M36"/>
    <mergeCell ref="D37:E37"/>
    <mergeCell ref="F37:G37"/>
    <mergeCell ref="H37:M37"/>
    <mergeCell ref="D34:E34"/>
    <mergeCell ref="F34:G34"/>
    <mergeCell ref="H34:M34"/>
    <mergeCell ref="D35:E35"/>
    <mergeCell ref="F35:G35"/>
    <mergeCell ref="H35:M35"/>
    <mergeCell ref="D32:E32"/>
    <mergeCell ref="F32:G32"/>
    <mergeCell ref="H32:M32"/>
    <mergeCell ref="D33:E33"/>
    <mergeCell ref="F33:G33"/>
    <mergeCell ref="H33:M33"/>
    <mergeCell ref="D30:E30"/>
    <mergeCell ref="F30:G30"/>
    <mergeCell ref="H30:M30"/>
    <mergeCell ref="D31:E31"/>
    <mergeCell ref="F31:G31"/>
    <mergeCell ref="H31:M31"/>
    <mergeCell ref="D28:E28"/>
    <mergeCell ref="F28:G28"/>
    <mergeCell ref="H28:M28"/>
    <mergeCell ref="D29:E29"/>
    <mergeCell ref="F29:G29"/>
    <mergeCell ref="H29:M29"/>
    <mergeCell ref="D26:E26"/>
    <mergeCell ref="F26:G26"/>
    <mergeCell ref="H26:M26"/>
    <mergeCell ref="D27:E27"/>
    <mergeCell ref="F27:G27"/>
    <mergeCell ref="H27:M27"/>
    <mergeCell ref="B20:N20"/>
    <mergeCell ref="B21:N21"/>
    <mergeCell ref="B22:N22"/>
    <mergeCell ref="B24:M24"/>
    <mergeCell ref="B25:M25"/>
    <mergeCell ref="B17:D17"/>
    <mergeCell ref="E17:F17"/>
    <mergeCell ref="G17:I17"/>
    <mergeCell ref="B18:D18"/>
    <mergeCell ref="E18:F18"/>
    <mergeCell ref="G18:I18"/>
    <mergeCell ref="B10:J10"/>
    <mergeCell ref="B11:J11"/>
    <mergeCell ref="B12:J12"/>
    <mergeCell ref="B15:I15"/>
    <mergeCell ref="B16:I16"/>
    <mergeCell ref="B1:P1"/>
    <mergeCell ref="B4:H4"/>
    <mergeCell ref="B6:I6"/>
    <mergeCell ref="B7:I7"/>
    <mergeCell ref="B8:I8"/>
  </mergeCells>
  <hyperlinks>
    <hyperlink ref="G18" r:id="rId1"/>
    <hyperlink ref="D30" r:id="rId2"/>
    <hyperlink ref="D33" r:id="rId3"/>
    <hyperlink ref="D34" r:id="rId4"/>
    <hyperlink ref="D37" r:id="rId5"/>
  </hyperlinks>
  <pageMargins left="0.78739999999999999" right="0.78739999999999999" top="0.78739999999999999" bottom="1.53027007874016" header="0.78739999999999999" footer="0.78739999999999999"/>
  <pageSetup paperSize="9" orientation="landscape" horizontalDpi="300" verticalDpi="300" r:id="rId6"/>
  <headerFooter alignWithMargins="0">
    <oddFooter>&amp;L&amp;"Arial,Regular"&amp;11 Public Sector Climate Change Duties 2019  Summary Report: Heriot-Watt University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R125"/>
  <sheetViews>
    <sheetView showGridLines="0" workbookViewId="0">
      <pane ySplit="2" topLeftCell="A3" activePane="bottomLeft" state="frozen"/>
      <selection pane="bottomLeft" activeCell="Z14" sqref="Z14:AH14"/>
    </sheetView>
  </sheetViews>
  <sheetFormatPr defaultRowHeight="15" x14ac:dyDescent="0.25"/>
  <cols>
    <col min="1" max="1" width="8.140625" customWidth="1"/>
    <col min="2" max="2" width="15.7109375" customWidth="1"/>
    <col min="3" max="3" width="6.140625" customWidth="1"/>
    <col min="4" max="4" width="1.140625" customWidth="1"/>
    <col min="5" max="5" width="12.42578125" customWidth="1"/>
    <col min="6" max="6" width="2.140625" customWidth="1"/>
    <col min="7" max="7" width="1.140625" customWidth="1"/>
    <col min="8" max="8" width="1.5703125" customWidth="1"/>
    <col min="9" max="9" width="7.28515625" customWidth="1"/>
    <col min="10" max="10" width="0" hidden="1" customWidth="1"/>
    <col min="11" max="11" width="0.42578125" customWidth="1"/>
    <col min="12" max="12" width="0.7109375" customWidth="1"/>
    <col min="13" max="13" width="0.140625" customWidth="1"/>
    <col min="14" max="14" width="0.5703125" customWidth="1"/>
    <col min="15" max="15" width="1.5703125" customWidth="1"/>
    <col min="16" max="16" width="7.5703125" customWidth="1"/>
    <col min="17" max="17" width="3.7109375" customWidth="1"/>
    <col min="18" max="18" width="0.85546875" customWidth="1"/>
    <col min="19" max="19" width="2" customWidth="1"/>
    <col min="20" max="20" width="0" hidden="1" customWidth="1"/>
    <col min="21" max="21" width="1.42578125" customWidth="1"/>
    <col min="22" max="22" width="0.42578125" customWidth="1"/>
    <col min="23" max="23" width="0.5703125" customWidth="1"/>
    <col min="24" max="24" width="3.42578125" customWidth="1"/>
    <col min="25" max="25" width="4.85546875" customWidth="1"/>
    <col min="26" max="26" width="1.85546875" customWidth="1"/>
    <col min="27" max="27" width="0.28515625" customWidth="1"/>
    <col min="28" max="28" width="0.7109375" customWidth="1"/>
    <col min="29" max="29" width="0.28515625" customWidth="1"/>
    <col min="30" max="30" width="0.42578125" customWidth="1"/>
    <col min="31" max="31" width="4.5703125" customWidth="1"/>
    <col min="32" max="32" width="2.5703125" customWidth="1"/>
    <col min="33" max="33" width="1.7109375" customWidth="1"/>
    <col min="34" max="34" width="1.140625" customWidth="1"/>
    <col min="35" max="35" width="2.42578125" customWidth="1"/>
    <col min="36" max="36" width="6.7109375" customWidth="1"/>
    <col min="37" max="37" width="1.28515625" customWidth="1"/>
    <col min="38" max="38" width="1.5703125" customWidth="1"/>
    <col min="39" max="39" width="0.7109375" customWidth="1"/>
    <col min="40" max="40" width="0.85546875" customWidth="1"/>
    <col min="41" max="41" width="6.140625" customWidth="1"/>
    <col min="42" max="42" width="0" hidden="1" customWidth="1"/>
    <col min="43" max="43" width="4" customWidth="1"/>
    <col min="44" max="44" width="3.5703125" customWidth="1"/>
    <col min="45" max="45" width="7.140625" customWidth="1"/>
    <col min="46" max="46" width="2.85546875" customWidth="1"/>
    <col min="47" max="47" width="0.7109375" customWidth="1"/>
    <col min="48" max="48" width="2.5703125" customWidth="1"/>
    <col min="49" max="49" width="0" hidden="1" customWidth="1"/>
    <col min="50" max="50" width="4.85546875" customWidth="1"/>
    <col min="51" max="51" width="3.85546875" customWidth="1"/>
    <col min="52" max="52" width="1" customWidth="1"/>
    <col min="53" max="53" width="0" hidden="1" customWidth="1"/>
    <col min="54" max="54" width="1.140625" customWidth="1"/>
    <col min="55" max="55" width="1.5703125" customWidth="1"/>
    <col min="56" max="56" width="4.5703125" customWidth="1"/>
    <col min="57" max="57" width="0.5703125" customWidth="1"/>
    <col min="58" max="58" width="2.7109375" customWidth="1"/>
    <col min="59" max="59" width="0" hidden="1" customWidth="1"/>
    <col min="60" max="60" width="1.42578125" customWidth="1"/>
    <col min="61" max="61" width="0" hidden="1" customWidth="1"/>
    <col min="62" max="62" width="4.5703125" customWidth="1"/>
    <col min="63" max="63" width="7.140625" customWidth="1"/>
    <col min="64" max="64" width="4.28515625" customWidth="1"/>
    <col min="65" max="65" width="0" hidden="1" customWidth="1"/>
    <col min="66" max="66" width="15.42578125" customWidth="1"/>
    <col min="67" max="67" width="2.5703125" customWidth="1"/>
    <col min="68" max="68" width="0" hidden="1" customWidth="1"/>
    <col min="69" max="69" width="15" customWidth="1"/>
    <col min="70" max="70" width="2.5703125" customWidth="1"/>
    <col min="71" max="71" width="0" hidden="1" customWidth="1"/>
    <col min="72" max="72" width="46.140625" customWidth="1"/>
    <col min="73" max="73" width="123.85546875" customWidth="1"/>
  </cols>
  <sheetData>
    <row r="1" spans="2:70" ht="22.7" customHeight="1" x14ac:dyDescent="0.25">
      <c r="B1" s="36" t="s">
        <v>412</v>
      </c>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2:70" ht="8.1" customHeight="1" x14ac:dyDescent="0.25"/>
    <row r="3" spans="2:70" ht="5.85" customHeight="1" x14ac:dyDescent="0.25"/>
    <row r="4" spans="2:70" ht="24.75" customHeight="1" x14ac:dyDescent="0.25">
      <c r="B4" s="38" t="s">
        <v>94</v>
      </c>
      <c r="C4" s="37"/>
      <c r="D4" s="37"/>
      <c r="E4" s="37"/>
      <c r="F4" s="37"/>
      <c r="G4" s="37"/>
      <c r="H4" s="37"/>
      <c r="I4" s="37"/>
      <c r="J4" s="37"/>
      <c r="K4" s="37"/>
      <c r="L4" s="37"/>
      <c r="M4" s="37"/>
      <c r="N4" s="37"/>
      <c r="O4" s="37"/>
      <c r="P4" s="37"/>
      <c r="Q4" s="37"/>
      <c r="R4" s="37"/>
      <c r="S4" s="37"/>
    </row>
    <row r="5" spans="2:70" ht="15.6" customHeight="1" x14ac:dyDescent="0.25"/>
    <row r="6" spans="2:70" ht="17.100000000000001" customHeight="1" x14ac:dyDescent="0.25">
      <c r="B6" s="55" t="s">
        <v>95</v>
      </c>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1"/>
    </row>
    <row r="7" spans="2:70" ht="68.25" customHeight="1" x14ac:dyDescent="0.25">
      <c r="B7" s="56" t="s">
        <v>96</v>
      </c>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1"/>
    </row>
    <row r="8" spans="2:70" x14ac:dyDescent="0.25">
      <c r="B8" s="55" t="s">
        <v>97</v>
      </c>
      <c r="C8" s="40"/>
      <c r="D8" s="41"/>
      <c r="E8" s="11" t="s">
        <v>98</v>
      </c>
      <c r="F8" s="55" t="s">
        <v>99</v>
      </c>
      <c r="G8" s="40"/>
      <c r="H8" s="40"/>
      <c r="I8" s="40"/>
      <c r="J8" s="40"/>
      <c r="K8" s="40"/>
      <c r="L8" s="40"/>
      <c r="M8" s="41"/>
      <c r="N8" s="55" t="s">
        <v>100</v>
      </c>
      <c r="O8" s="40"/>
      <c r="P8" s="40"/>
      <c r="Q8" s="41"/>
      <c r="R8" s="55" t="s">
        <v>101</v>
      </c>
      <c r="S8" s="40"/>
      <c r="T8" s="40"/>
      <c r="U8" s="40"/>
      <c r="V8" s="40"/>
      <c r="W8" s="40"/>
      <c r="X8" s="40"/>
      <c r="Y8" s="41"/>
      <c r="Z8" s="55" t="s">
        <v>102</v>
      </c>
      <c r="AA8" s="40"/>
      <c r="AB8" s="40"/>
      <c r="AC8" s="40"/>
      <c r="AD8" s="40"/>
      <c r="AE8" s="40"/>
      <c r="AF8" s="40"/>
      <c r="AG8" s="40"/>
      <c r="AH8" s="41"/>
      <c r="AI8" s="55" t="s">
        <v>103</v>
      </c>
      <c r="AJ8" s="40"/>
      <c r="AK8" s="40"/>
      <c r="AL8" s="40"/>
      <c r="AM8" s="40"/>
      <c r="AN8" s="41"/>
      <c r="AO8" s="55" t="s">
        <v>22</v>
      </c>
      <c r="AP8" s="40"/>
      <c r="AQ8" s="40"/>
      <c r="AR8" s="40"/>
      <c r="AS8" s="40"/>
      <c r="AT8" s="40"/>
      <c r="AU8" s="40"/>
      <c r="AV8" s="40"/>
      <c r="AW8" s="40"/>
      <c r="AX8" s="40"/>
      <c r="AY8" s="40"/>
      <c r="AZ8" s="40"/>
      <c r="BA8" s="40"/>
      <c r="BB8" s="40"/>
      <c r="BC8" s="40"/>
      <c r="BD8" s="40"/>
      <c r="BE8" s="40"/>
      <c r="BF8" s="40"/>
      <c r="BG8" s="40"/>
      <c r="BH8" s="41"/>
    </row>
    <row r="9" spans="2:70" x14ac:dyDescent="0.25">
      <c r="B9" s="42" t="s">
        <v>104</v>
      </c>
      <c r="C9" s="40"/>
      <c r="D9" s="41"/>
      <c r="E9" s="6" t="s">
        <v>105</v>
      </c>
      <c r="F9" s="42">
        <v>7324</v>
      </c>
      <c r="G9" s="40"/>
      <c r="H9" s="40"/>
      <c r="I9" s="40"/>
      <c r="J9" s="40"/>
      <c r="K9" s="40"/>
      <c r="L9" s="40"/>
      <c r="M9" s="41"/>
      <c r="N9" s="42">
        <v>9693</v>
      </c>
      <c r="O9" s="40"/>
      <c r="P9" s="40"/>
      <c r="Q9" s="41"/>
      <c r="R9" s="42">
        <v>4566</v>
      </c>
      <c r="S9" s="40"/>
      <c r="T9" s="40"/>
      <c r="U9" s="40"/>
      <c r="V9" s="40"/>
      <c r="W9" s="40"/>
      <c r="X9" s="40"/>
      <c r="Y9" s="41"/>
      <c r="Z9" s="60">
        <v>21583</v>
      </c>
      <c r="AA9" s="40"/>
      <c r="AB9" s="40"/>
      <c r="AC9" s="40"/>
      <c r="AD9" s="40"/>
      <c r="AE9" s="40"/>
      <c r="AF9" s="40"/>
      <c r="AG9" s="40"/>
      <c r="AH9" s="41"/>
      <c r="AI9" s="42" t="s">
        <v>106</v>
      </c>
      <c r="AJ9" s="40"/>
      <c r="AK9" s="40"/>
      <c r="AL9" s="40"/>
      <c r="AM9" s="40"/>
      <c r="AN9" s="41"/>
      <c r="AO9" s="57" t="s">
        <v>107</v>
      </c>
      <c r="AP9" s="58"/>
      <c r="AQ9" s="58"/>
      <c r="AR9" s="58"/>
      <c r="AS9" s="58"/>
      <c r="AT9" s="58"/>
      <c r="AU9" s="58"/>
      <c r="AV9" s="58"/>
      <c r="AW9" s="58"/>
      <c r="AX9" s="58"/>
      <c r="AY9" s="58"/>
      <c r="AZ9" s="58"/>
      <c r="BA9" s="58"/>
      <c r="BB9" s="58"/>
      <c r="BC9" s="58"/>
      <c r="BD9" s="58"/>
      <c r="BE9" s="58"/>
      <c r="BF9" s="58"/>
      <c r="BG9" s="58"/>
      <c r="BH9" s="59"/>
    </row>
    <row r="10" spans="2:70" x14ac:dyDescent="0.25">
      <c r="B10" s="42" t="s">
        <v>108</v>
      </c>
      <c r="C10" s="40"/>
      <c r="D10" s="41"/>
      <c r="E10" s="6" t="s">
        <v>109</v>
      </c>
      <c r="F10" s="42">
        <v>7138</v>
      </c>
      <c r="G10" s="40"/>
      <c r="H10" s="40"/>
      <c r="I10" s="40"/>
      <c r="J10" s="40"/>
      <c r="K10" s="40"/>
      <c r="L10" s="40"/>
      <c r="M10" s="41"/>
      <c r="N10" s="42">
        <v>8686</v>
      </c>
      <c r="O10" s="40"/>
      <c r="P10" s="40"/>
      <c r="Q10" s="41"/>
      <c r="R10" s="42">
        <v>4590</v>
      </c>
      <c r="S10" s="40"/>
      <c r="T10" s="40"/>
      <c r="U10" s="40"/>
      <c r="V10" s="40"/>
      <c r="W10" s="40"/>
      <c r="X10" s="40"/>
      <c r="Y10" s="41"/>
      <c r="Z10" s="60">
        <v>20414</v>
      </c>
      <c r="AA10" s="40"/>
      <c r="AB10" s="40"/>
      <c r="AC10" s="40"/>
      <c r="AD10" s="40"/>
      <c r="AE10" s="40"/>
      <c r="AF10" s="40"/>
      <c r="AG10" s="40"/>
      <c r="AH10" s="41"/>
      <c r="AI10" s="42" t="s">
        <v>106</v>
      </c>
      <c r="AJ10" s="40"/>
      <c r="AK10" s="40"/>
      <c r="AL10" s="40"/>
      <c r="AM10" s="40"/>
      <c r="AN10" s="41"/>
      <c r="AO10" s="42"/>
      <c r="AP10" s="40"/>
      <c r="AQ10" s="40"/>
      <c r="AR10" s="40"/>
      <c r="AS10" s="40"/>
      <c r="AT10" s="40"/>
      <c r="AU10" s="40"/>
      <c r="AV10" s="40"/>
      <c r="AW10" s="40"/>
      <c r="AX10" s="40"/>
      <c r="AY10" s="40"/>
      <c r="AZ10" s="40"/>
      <c r="BA10" s="40"/>
      <c r="BB10" s="40"/>
      <c r="BC10" s="40"/>
      <c r="BD10" s="40"/>
      <c r="BE10" s="40"/>
      <c r="BF10" s="40"/>
      <c r="BG10" s="40"/>
      <c r="BH10" s="41"/>
    </row>
    <row r="11" spans="2:70" x14ac:dyDescent="0.25">
      <c r="B11" s="42" t="s">
        <v>110</v>
      </c>
      <c r="C11" s="40"/>
      <c r="D11" s="41"/>
      <c r="E11" s="6" t="s">
        <v>111</v>
      </c>
      <c r="F11" s="42">
        <v>7423</v>
      </c>
      <c r="G11" s="40"/>
      <c r="H11" s="40"/>
      <c r="I11" s="40"/>
      <c r="J11" s="40"/>
      <c r="K11" s="40"/>
      <c r="L11" s="40"/>
      <c r="M11" s="41"/>
      <c r="N11" s="42">
        <v>7703</v>
      </c>
      <c r="O11" s="40"/>
      <c r="P11" s="40"/>
      <c r="Q11" s="41"/>
      <c r="R11" s="42">
        <v>4933</v>
      </c>
      <c r="S11" s="40"/>
      <c r="T11" s="40"/>
      <c r="U11" s="40"/>
      <c r="V11" s="40"/>
      <c r="W11" s="40"/>
      <c r="X11" s="40"/>
      <c r="Y11" s="41"/>
      <c r="Z11" s="60">
        <v>20059</v>
      </c>
      <c r="AA11" s="40"/>
      <c r="AB11" s="40"/>
      <c r="AC11" s="40"/>
      <c r="AD11" s="40"/>
      <c r="AE11" s="40"/>
      <c r="AF11" s="40"/>
      <c r="AG11" s="40"/>
      <c r="AH11" s="41"/>
      <c r="AI11" s="42" t="s">
        <v>106</v>
      </c>
      <c r="AJ11" s="40"/>
      <c r="AK11" s="40"/>
      <c r="AL11" s="40"/>
      <c r="AM11" s="40"/>
      <c r="AN11" s="41"/>
      <c r="AO11" s="42"/>
      <c r="AP11" s="40"/>
      <c r="AQ11" s="40"/>
      <c r="AR11" s="40"/>
      <c r="AS11" s="40"/>
      <c r="AT11" s="40"/>
      <c r="AU11" s="40"/>
      <c r="AV11" s="40"/>
      <c r="AW11" s="40"/>
      <c r="AX11" s="40"/>
      <c r="AY11" s="40"/>
      <c r="AZ11" s="40"/>
      <c r="BA11" s="40"/>
      <c r="BB11" s="40"/>
      <c r="BC11" s="40"/>
      <c r="BD11" s="40"/>
      <c r="BE11" s="40"/>
      <c r="BF11" s="40"/>
      <c r="BG11" s="40"/>
      <c r="BH11" s="41"/>
    </row>
    <row r="12" spans="2:70" x14ac:dyDescent="0.25">
      <c r="B12" s="42" t="s">
        <v>112</v>
      </c>
      <c r="C12" s="40"/>
      <c r="D12" s="41"/>
      <c r="E12" s="6" t="s">
        <v>113</v>
      </c>
      <c r="F12" s="42">
        <v>7911</v>
      </c>
      <c r="G12" s="40"/>
      <c r="H12" s="40"/>
      <c r="I12" s="40"/>
      <c r="J12" s="40"/>
      <c r="K12" s="40"/>
      <c r="L12" s="40"/>
      <c r="M12" s="41"/>
      <c r="N12" s="42">
        <v>6051</v>
      </c>
      <c r="O12" s="40"/>
      <c r="P12" s="40"/>
      <c r="Q12" s="41"/>
      <c r="R12" s="42">
        <v>4827</v>
      </c>
      <c r="S12" s="40"/>
      <c r="T12" s="40"/>
      <c r="U12" s="40"/>
      <c r="V12" s="40"/>
      <c r="W12" s="40"/>
      <c r="X12" s="40"/>
      <c r="Y12" s="41"/>
      <c r="Z12" s="60">
        <v>18789</v>
      </c>
      <c r="AA12" s="40"/>
      <c r="AB12" s="40"/>
      <c r="AC12" s="40"/>
      <c r="AD12" s="40"/>
      <c r="AE12" s="40"/>
      <c r="AF12" s="40"/>
      <c r="AG12" s="40"/>
      <c r="AH12" s="41"/>
      <c r="AI12" s="42" t="s">
        <v>106</v>
      </c>
      <c r="AJ12" s="40"/>
      <c r="AK12" s="40"/>
      <c r="AL12" s="40"/>
      <c r="AM12" s="40"/>
      <c r="AN12" s="41"/>
      <c r="AO12" s="42"/>
      <c r="AP12" s="40"/>
      <c r="AQ12" s="40"/>
      <c r="AR12" s="40"/>
      <c r="AS12" s="40"/>
      <c r="AT12" s="40"/>
      <c r="AU12" s="40"/>
      <c r="AV12" s="40"/>
      <c r="AW12" s="40"/>
      <c r="AX12" s="40"/>
      <c r="AY12" s="40"/>
      <c r="AZ12" s="40"/>
      <c r="BA12" s="40"/>
      <c r="BB12" s="40"/>
      <c r="BC12" s="40"/>
      <c r="BD12" s="40"/>
      <c r="BE12" s="40"/>
      <c r="BF12" s="40"/>
      <c r="BG12" s="40"/>
      <c r="BH12" s="41"/>
    </row>
    <row r="13" spans="2:70" x14ac:dyDescent="0.25">
      <c r="B13" s="42" t="s">
        <v>114</v>
      </c>
      <c r="C13" s="40"/>
      <c r="D13" s="41"/>
      <c r="E13" s="6" t="s">
        <v>115</v>
      </c>
      <c r="F13" s="42">
        <v>7512</v>
      </c>
      <c r="G13" s="40"/>
      <c r="H13" s="40"/>
      <c r="I13" s="40"/>
      <c r="J13" s="40"/>
      <c r="K13" s="40"/>
      <c r="L13" s="40"/>
      <c r="M13" s="41"/>
      <c r="N13" s="42">
        <v>5419</v>
      </c>
      <c r="O13" s="40"/>
      <c r="P13" s="40"/>
      <c r="Q13" s="41"/>
      <c r="R13" s="42">
        <v>4543</v>
      </c>
      <c r="S13" s="40"/>
      <c r="T13" s="40"/>
      <c r="U13" s="40"/>
      <c r="V13" s="40"/>
      <c r="W13" s="40"/>
      <c r="X13" s="40"/>
      <c r="Y13" s="41"/>
      <c r="Z13" s="60">
        <v>17474</v>
      </c>
      <c r="AA13" s="40"/>
      <c r="AB13" s="40"/>
      <c r="AC13" s="40"/>
      <c r="AD13" s="40"/>
      <c r="AE13" s="40"/>
      <c r="AF13" s="40"/>
      <c r="AG13" s="40"/>
      <c r="AH13" s="41"/>
      <c r="AI13" s="42" t="s">
        <v>106</v>
      </c>
      <c r="AJ13" s="40"/>
      <c r="AK13" s="40"/>
      <c r="AL13" s="40"/>
      <c r="AM13" s="40"/>
      <c r="AN13" s="41"/>
      <c r="AO13" s="42"/>
      <c r="AP13" s="40"/>
      <c r="AQ13" s="40"/>
      <c r="AR13" s="40"/>
      <c r="AS13" s="40"/>
      <c r="AT13" s="40"/>
      <c r="AU13" s="40"/>
      <c r="AV13" s="40"/>
      <c r="AW13" s="40"/>
      <c r="AX13" s="40"/>
      <c r="AY13" s="40"/>
      <c r="AZ13" s="40"/>
      <c r="BA13" s="40"/>
      <c r="BB13" s="40"/>
      <c r="BC13" s="40"/>
      <c r="BD13" s="40"/>
      <c r="BE13" s="40"/>
      <c r="BF13" s="40"/>
      <c r="BG13" s="40"/>
      <c r="BH13" s="41"/>
    </row>
    <row r="14" spans="2:70" s="16" customFormat="1" x14ac:dyDescent="0.25">
      <c r="B14" s="42" t="s">
        <v>114</v>
      </c>
      <c r="C14" s="40"/>
      <c r="D14" s="41"/>
      <c r="E14" s="18" t="s">
        <v>192</v>
      </c>
      <c r="F14" s="61">
        <v>7084</v>
      </c>
      <c r="G14" s="40"/>
      <c r="H14" s="40"/>
      <c r="I14" s="40"/>
      <c r="J14" s="40"/>
      <c r="K14" s="40"/>
      <c r="L14" s="40"/>
      <c r="M14" s="41"/>
      <c r="N14" s="61">
        <v>4283</v>
      </c>
      <c r="O14" s="40"/>
      <c r="P14" s="40"/>
      <c r="Q14" s="41"/>
      <c r="R14" s="61">
        <v>2725</v>
      </c>
      <c r="S14" s="40"/>
      <c r="T14" s="40"/>
      <c r="U14" s="40"/>
      <c r="V14" s="40"/>
      <c r="W14" s="40"/>
      <c r="X14" s="40"/>
      <c r="Y14" s="41"/>
      <c r="Z14" s="62">
        <v>14092</v>
      </c>
      <c r="AA14" s="40"/>
      <c r="AB14" s="40"/>
      <c r="AC14" s="40"/>
      <c r="AD14" s="40"/>
      <c r="AE14" s="40"/>
      <c r="AF14" s="40"/>
      <c r="AG14" s="40"/>
      <c r="AH14" s="41"/>
      <c r="AI14" s="42" t="s">
        <v>106</v>
      </c>
      <c r="AJ14" s="40"/>
      <c r="AK14" s="40"/>
      <c r="AL14" s="40"/>
      <c r="AM14" s="40"/>
      <c r="AN14" s="41"/>
      <c r="AO14" s="42"/>
      <c r="AP14" s="40"/>
      <c r="AQ14" s="40"/>
      <c r="AR14" s="40"/>
      <c r="AS14" s="40"/>
      <c r="AT14" s="40"/>
      <c r="AU14" s="40"/>
      <c r="AV14" s="40"/>
      <c r="AW14" s="40"/>
      <c r="AX14" s="40"/>
      <c r="AY14" s="40"/>
      <c r="AZ14" s="40"/>
      <c r="BA14" s="40"/>
      <c r="BB14" s="40"/>
      <c r="BC14" s="40"/>
      <c r="BD14" s="40"/>
      <c r="BE14" s="40"/>
      <c r="BF14" s="40"/>
      <c r="BG14" s="40"/>
      <c r="BH14" s="41"/>
    </row>
    <row r="15" spans="2:70" ht="17.850000000000001" customHeight="1" x14ac:dyDescent="0.25"/>
    <row r="16" spans="2:70" ht="17.100000000000001" customHeight="1" x14ac:dyDescent="0.25">
      <c r="B16" s="55" t="s">
        <v>116</v>
      </c>
      <c r="C16" s="40"/>
      <c r="D16" s="40"/>
      <c r="E16" s="40"/>
      <c r="F16" s="40"/>
      <c r="G16" s="40"/>
      <c r="H16" s="40"/>
      <c r="I16" s="40"/>
      <c r="J16" s="40"/>
      <c r="K16" s="40"/>
      <c r="L16" s="40"/>
      <c r="M16" s="40"/>
      <c r="N16" s="41"/>
      <c r="O16" s="55" t="s">
        <v>35</v>
      </c>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1"/>
    </row>
    <row r="17" spans="2:70" ht="156" customHeight="1" x14ac:dyDescent="0.25">
      <c r="B17" s="56" t="s">
        <v>117</v>
      </c>
      <c r="C17" s="40"/>
      <c r="D17" s="40"/>
      <c r="E17" s="40"/>
      <c r="F17" s="40"/>
      <c r="G17" s="40"/>
      <c r="H17" s="40"/>
      <c r="I17" s="40"/>
      <c r="J17" s="40"/>
      <c r="K17" s="40"/>
      <c r="L17" s="40"/>
      <c r="M17" s="40"/>
      <c r="N17" s="41"/>
      <c r="O17" s="55" t="s">
        <v>35</v>
      </c>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1"/>
    </row>
    <row r="18" spans="2:70" ht="44.1" customHeight="1" x14ac:dyDescent="0.25">
      <c r="B18" s="55" t="s">
        <v>102</v>
      </c>
      <c r="C18" s="41"/>
      <c r="D18" s="55" t="s">
        <v>118</v>
      </c>
      <c r="E18" s="40"/>
      <c r="F18" s="40"/>
      <c r="G18" s="40"/>
      <c r="H18" s="40"/>
      <c r="I18" s="40"/>
      <c r="J18" s="40"/>
      <c r="K18" s="40"/>
      <c r="L18" s="40"/>
      <c r="M18" s="40"/>
      <c r="N18" s="41"/>
      <c r="O18" s="55" t="s">
        <v>119</v>
      </c>
      <c r="P18" s="40"/>
      <c r="Q18" s="40"/>
      <c r="R18" s="40"/>
      <c r="S18" s="40"/>
      <c r="T18" s="40"/>
      <c r="U18" s="40"/>
      <c r="V18" s="40"/>
      <c r="W18" s="40"/>
      <c r="X18" s="40"/>
      <c r="Y18" s="40"/>
      <c r="Z18" s="40"/>
      <c r="AA18" s="41"/>
      <c r="AB18" s="55" t="s">
        <v>120</v>
      </c>
      <c r="AC18" s="40"/>
      <c r="AD18" s="40"/>
      <c r="AE18" s="40"/>
      <c r="AF18" s="41"/>
      <c r="AG18" s="55" t="s">
        <v>121</v>
      </c>
      <c r="AH18" s="40"/>
      <c r="AI18" s="40"/>
      <c r="AJ18" s="40"/>
      <c r="AK18" s="40"/>
      <c r="AL18" s="40"/>
      <c r="AM18" s="41"/>
      <c r="AN18" s="55" t="s">
        <v>103</v>
      </c>
      <c r="AO18" s="40"/>
      <c r="AP18" s="40"/>
      <c r="AQ18" s="40"/>
      <c r="AR18" s="41"/>
      <c r="AS18" s="55" t="s">
        <v>122</v>
      </c>
      <c r="AT18" s="40"/>
      <c r="AU18" s="41"/>
      <c r="AV18" s="55" t="s">
        <v>103</v>
      </c>
      <c r="AW18" s="40"/>
      <c r="AX18" s="40"/>
      <c r="AY18" s="40"/>
      <c r="AZ18" s="40"/>
      <c r="BA18" s="40"/>
      <c r="BB18" s="40"/>
      <c r="BC18" s="40"/>
      <c r="BD18" s="40"/>
      <c r="BE18" s="41"/>
      <c r="BF18" s="55" t="s">
        <v>123</v>
      </c>
      <c r="BG18" s="40"/>
      <c r="BH18" s="40"/>
      <c r="BI18" s="40"/>
      <c r="BJ18" s="40"/>
      <c r="BK18" s="41"/>
      <c r="BL18" s="55" t="s">
        <v>22</v>
      </c>
      <c r="BM18" s="40"/>
      <c r="BN18" s="40"/>
      <c r="BO18" s="40"/>
      <c r="BP18" s="40"/>
      <c r="BQ18" s="40"/>
      <c r="BR18" s="41"/>
    </row>
    <row r="19" spans="2:70" x14ac:dyDescent="0.25">
      <c r="B19" s="63">
        <f>SUM(BF19:BK48)</f>
        <v>14092.319094341958</v>
      </c>
      <c r="C19" s="64"/>
      <c r="D19" s="42" t="s">
        <v>35</v>
      </c>
      <c r="E19" s="67"/>
      <c r="F19" s="67"/>
      <c r="G19" s="67"/>
      <c r="H19" s="67"/>
      <c r="I19" s="67"/>
      <c r="J19" s="67"/>
      <c r="K19" s="67"/>
      <c r="L19" s="67"/>
      <c r="M19" s="67"/>
      <c r="N19" s="68"/>
      <c r="O19" s="42" t="str">
        <f>'Data master'!J4</f>
        <v>Grid Electricity (generation)</v>
      </c>
      <c r="P19" s="40"/>
      <c r="Q19" s="40"/>
      <c r="R19" s="40"/>
      <c r="S19" s="40"/>
      <c r="T19" s="40"/>
      <c r="U19" s="40"/>
      <c r="V19" s="40"/>
      <c r="W19" s="40"/>
      <c r="X19" s="40"/>
      <c r="Y19" s="40"/>
      <c r="Z19" s="40"/>
      <c r="AA19" s="41"/>
      <c r="AB19" s="42" t="s">
        <v>125</v>
      </c>
      <c r="AC19" s="40"/>
      <c r="AD19" s="40"/>
      <c r="AE19" s="40"/>
      <c r="AF19" s="41"/>
      <c r="AG19" s="54">
        <f>'Data master'!K4</f>
        <v>18371302.371976122</v>
      </c>
      <c r="AH19" s="40"/>
      <c r="AI19" s="40"/>
      <c r="AJ19" s="40"/>
      <c r="AK19" s="40"/>
      <c r="AL19" s="40"/>
      <c r="AM19" s="41"/>
      <c r="AN19" s="42" t="str">
        <f>'Data master'!L4</f>
        <v>kWh</v>
      </c>
      <c r="AO19" s="40"/>
      <c r="AP19" s="40"/>
      <c r="AQ19" s="40"/>
      <c r="AR19" s="41"/>
      <c r="AS19" s="42">
        <f>'Data master'!M4</f>
        <v>0.23313999999999999</v>
      </c>
      <c r="AT19" s="40"/>
      <c r="AU19" s="41"/>
      <c r="AV19" s="42" t="str">
        <f>'Data master'!N4</f>
        <v>kgCO2e/kWh</v>
      </c>
      <c r="AW19" s="40"/>
      <c r="AX19" s="40"/>
      <c r="AY19" s="40"/>
      <c r="AZ19" s="40"/>
      <c r="BA19" s="40"/>
      <c r="BB19" s="40"/>
      <c r="BC19" s="40"/>
      <c r="BD19" s="40"/>
      <c r="BE19" s="41"/>
      <c r="BF19" s="53">
        <f>AG19*AS19/1000</f>
        <v>4283.0854350025129</v>
      </c>
      <c r="BG19" s="40"/>
      <c r="BH19" s="40"/>
      <c r="BI19" s="40"/>
      <c r="BJ19" s="40"/>
      <c r="BK19" s="41"/>
      <c r="BL19" s="42"/>
      <c r="BM19" s="40"/>
      <c r="BN19" s="40"/>
      <c r="BO19" s="40"/>
      <c r="BP19" s="40"/>
      <c r="BQ19" s="40"/>
      <c r="BR19" s="41"/>
    </row>
    <row r="20" spans="2:70" ht="15" customHeight="1" x14ac:dyDescent="0.25">
      <c r="B20" s="65"/>
      <c r="C20" s="66"/>
      <c r="D20" s="69"/>
      <c r="E20" s="37"/>
      <c r="F20" s="37"/>
      <c r="G20" s="37"/>
      <c r="H20" s="37"/>
      <c r="I20" s="37"/>
      <c r="J20" s="37"/>
      <c r="K20" s="37"/>
      <c r="L20" s="37"/>
      <c r="M20" s="37"/>
      <c r="N20" s="70"/>
      <c r="O20" s="42" t="str">
        <f>'Data master'!J5</f>
        <v>Grid Electricity (transmission &amp; distribution losses)</v>
      </c>
      <c r="P20" s="40"/>
      <c r="Q20" s="40"/>
      <c r="R20" s="40"/>
      <c r="S20" s="40"/>
      <c r="T20" s="40"/>
      <c r="U20" s="40"/>
      <c r="V20" s="40"/>
      <c r="W20" s="40"/>
      <c r="X20" s="40"/>
      <c r="Y20" s="40"/>
      <c r="Z20" s="40"/>
      <c r="AA20" s="41"/>
      <c r="AB20" s="42" t="s">
        <v>129</v>
      </c>
      <c r="AC20" s="40"/>
      <c r="AD20" s="40"/>
      <c r="AE20" s="40"/>
      <c r="AF20" s="41"/>
      <c r="AG20" s="54">
        <f>'Data master'!K5</f>
        <v>18371302.371976122</v>
      </c>
      <c r="AH20" s="40"/>
      <c r="AI20" s="40"/>
      <c r="AJ20" s="40"/>
      <c r="AK20" s="40"/>
      <c r="AL20" s="40"/>
      <c r="AM20" s="41"/>
      <c r="AN20" s="42" t="str">
        <f>'Data master'!L5</f>
        <v>kWh</v>
      </c>
      <c r="AO20" s="40"/>
      <c r="AP20" s="40"/>
      <c r="AQ20" s="40"/>
      <c r="AR20" s="41"/>
      <c r="AS20" s="42">
        <f>'Data master'!M5</f>
        <v>2.0049999999999998E-2</v>
      </c>
      <c r="AT20" s="40"/>
      <c r="AU20" s="41"/>
      <c r="AV20" s="42" t="str">
        <f>'Data master'!N5</f>
        <v>kgCO2e/kWh</v>
      </c>
      <c r="AW20" s="40"/>
      <c r="AX20" s="40"/>
      <c r="AY20" s="40"/>
      <c r="AZ20" s="40"/>
      <c r="BA20" s="40"/>
      <c r="BB20" s="40"/>
      <c r="BC20" s="40"/>
      <c r="BD20" s="40"/>
      <c r="BE20" s="41"/>
      <c r="BF20" s="53">
        <f t="shared" ref="BF20:BF48" si="0">AG20*AS20/1000</f>
        <v>368.34461255812118</v>
      </c>
      <c r="BG20" s="40"/>
      <c r="BH20" s="40"/>
      <c r="BI20" s="40"/>
      <c r="BJ20" s="40"/>
      <c r="BK20" s="41"/>
      <c r="BL20" s="42"/>
      <c r="BM20" s="40"/>
      <c r="BN20" s="40"/>
      <c r="BO20" s="40"/>
      <c r="BP20" s="40"/>
      <c r="BQ20" s="40"/>
      <c r="BR20" s="41"/>
    </row>
    <row r="21" spans="2:70" ht="15" customHeight="1" x14ac:dyDescent="0.25">
      <c r="B21" s="65"/>
      <c r="C21" s="66"/>
      <c r="D21" s="69"/>
      <c r="E21" s="37"/>
      <c r="F21" s="37"/>
      <c r="G21" s="37"/>
      <c r="H21" s="37"/>
      <c r="I21" s="37"/>
      <c r="J21" s="37"/>
      <c r="K21" s="37"/>
      <c r="L21" s="37"/>
      <c r="M21" s="37"/>
      <c r="N21" s="70"/>
      <c r="O21" s="42" t="str">
        <f>'Data master'!J6</f>
        <v>Natural Gas</v>
      </c>
      <c r="P21" s="40"/>
      <c r="Q21" s="40"/>
      <c r="R21" s="40"/>
      <c r="S21" s="40"/>
      <c r="T21" s="40"/>
      <c r="U21" s="40"/>
      <c r="V21" s="40"/>
      <c r="W21" s="40"/>
      <c r="X21" s="40"/>
      <c r="Y21" s="40"/>
      <c r="Z21" s="40"/>
      <c r="AA21" s="41"/>
      <c r="AB21" s="42" t="s">
        <v>131</v>
      </c>
      <c r="AC21" s="40"/>
      <c r="AD21" s="40"/>
      <c r="AE21" s="40"/>
      <c r="AF21" s="41"/>
      <c r="AG21" s="54">
        <f>'Data master'!K6</f>
        <v>37654757.339605436</v>
      </c>
      <c r="AH21" s="40"/>
      <c r="AI21" s="40"/>
      <c r="AJ21" s="40"/>
      <c r="AK21" s="40"/>
      <c r="AL21" s="40"/>
      <c r="AM21" s="41"/>
      <c r="AN21" s="42" t="str">
        <f>'Data master'!L6</f>
        <v>kWh</v>
      </c>
      <c r="AO21" s="40"/>
      <c r="AP21" s="40"/>
      <c r="AQ21" s="40"/>
      <c r="AR21" s="41"/>
      <c r="AS21" s="42">
        <f>'Data master'!M6</f>
        <v>0.18387000000000001</v>
      </c>
      <c r="AT21" s="40"/>
      <c r="AU21" s="41"/>
      <c r="AV21" s="42" t="str">
        <f>'Data master'!N6</f>
        <v>kgCO2e/kWh</v>
      </c>
      <c r="AW21" s="40"/>
      <c r="AX21" s="40"/>
      <c r="AY21" s="40"/>
      <c r="AZ21" s="40"/>
      <c r="BA21" s="40"/>
      <c r="BB21" s="40"/>
      <c r="BC21" s="40"/>
      <c r="BD21" s="40"/>
      <c r="BE21" s="41"/>
      <c r="BF21" s="53">
        <f t="shared" si="0"/>
        <v>6923.5802320332514</v>
      </c>
      <c r="BG21" s="40"/>
      <c r="BH21" s="40"/>
      <c r="BI21" s="40"/>
      <c r="BJ21" s="40"/>
      <c r="BK21" s="41"/>
      <c r="BL21" s="42"/>
      <c r="BM21" s="40"/>
      <c r="BN21" s="40"/>
      <c r="BO21" s="40"/>
      <c r="BP21" s="40"/>
      <c r="BQ21" s="40"/>
      <c r="BR21" s="41"/>
    </row>
    <row r="22" spans="2:70" ht="15" customHeight="1" x14ac:dyDescent="0.25">
      <c r="B22" s="65"/>
      <c r="C22" s="66"/>
      <c r="D22" s="69"/>
      <c r="E22" s="37"/>
      <c r="F22" s="37"/>
      <c r="G22" s="37"/>
      <c r="H22" s="37"/>
      <c r="I22" s="37"/>
      <c r="J22" s="37"/>
      <c r="K22" s="37"/>
      <c r="L22" s="37"/>
      <c r="M22" s="37"/>
      <c r="N22" s="70"/>
      <c r="O22" s="42" t="str">
        <f>'Data master'!J7</f>
        <v>Gas oil</v>
      </c>
      <c r="P22" s="40"/>
      <c r="Q22" s="40"/>
      <c r="R22" s="40"/>
      <c r="S22" s="40"/>
      <c r="T22" s="40"/>
      <c r="U22" s="40"/>
      <c r="V22" s="40"/>
      <c r="W22" s="40"/>
      <c r="X22" s="40"/>
      <c r="Y22" s="40"/>
      <c r="Z22" s="40"/>
      <c r="AA22" s="41"/>
      <c r="AB22" s="42" t="s">
        <v>131</v>
      </c>
      <c r="AC22" s="40"/>
      <c r="AD22" s="40"/>
      <c r="AE22" s="40"/>
      <c r="AF22" s="41"/>
      <c r="AG22" s="54">
        <f>'Data master'!K7</f>
        <v>236615.98373317637</v>
      </c>
      <c r="AH22" s="40"/>
      <c r="AI22" s="40"/>
      <c r="AJ22" s="40"/>
      <c r="AK22" s="40"/>
      <c r="AL22" s="40"/>
      <c r="AM22" s="41"/>
      <c r="AN22" s="42" t="str">
        <f>'Data master'!L7</f>
        <v>kWh</v>
      </c>
      <c r="AO22" s="40"/>
      <c r="AP22" s="40"/>
      <c r="AQ22" s="40"/>
      <c r="AR22" s="41"/>
      <c r="AS22" s="42">
        <f>'Data master'!M7</f>
        <v>0.25672</v>
      </c>
      <c r="AT22" s="40"/>
      <c r="AU22" s="41"/>
      <c r="AV22" s="42" t="str">
        <f>'Data master'!N7</f>
        <v>kgCO2e/kWh</v>
      </c>
      <c r="AW22" s="40"/>
      <c r="AX22" s="40"/>
      <c r="AY22" s="40"/>
      <c r="AZ22" s="40"/>
      <c r="BA22" s="40"/>
      <c r="BB22" s="40"/>
      <c r="BC22" s="40"/>
      <c r="BD22" s="40"/>
      <c r="BE22" s="41"/>
      <c r="BF22" s="53">
        <f t="shared" si="0"/>
        <v>60.744055343981039</v>
      </c>
      <c r="BG22" s="40"/>
      <c r="BH22" s="40"/>
      <c r="BI22" s="40"/>
      <c r="BJ22" s="40"/>
      <c r="BK22" s="41"/>
      <c r="BL22" s="42"/>
      <c r="BM22" s="40"/>
      <c r="BN22" s="40"/>
      <c r="BO22" s="40"/>
      <c r="BP22" s="40"/>
      <c r="BQ22" s="40"/>
      <c r="BR22" s="41"/>
    </row>
    <row r="23" spans="2:70" ht="15" customHeight="1" x14ac:dyDescent="0.25">
      <c r="B23" s="65"/>
      <c r="C23" s="66"/>
      <c r="D23" s="69"/>
      <c r="E23" s="37"/>
      <c r="F23" s="37"/>
      <c r="G23" s="37"/>
      <c r="H23" s="37"/>
      <c r="I23" s="37"/>
      <c r="J23" s="37"/>
      <c r="K23" s="37"/>
      <c r="L23" s="37"/>
      <c r="M23" s="37"/>
      <c r="N23" s="70"/>
      <c r="O23" s="42" t="str">
        <f>'Data master'!J8</f>
        <v>Diesel</v>
      </c>
      <c r="P23" s="40"/>
      <c r="Q23" s="40"/>
      <c r="R23" s="40"/>
      <c r="S23" s="40"/>
      <c r="T23" s="40"/>
      <c r="U23" s="40"/>
      <c r="V23" s="40"/>
      <c r="W23" s="40"/>
      <c r="X23" s="40"/>
      <c r="Y23" s="40"/>
      <c r="Z23" s="40"/>
      <c r="AA23" s="41"/>
      <c r="AB23" s="42" t="s">
        <v>131</v>
      </c>
      <c r="AC23" s="40"/>
      <c r="AD23" s="40"/>
      <c r="AE23" s="40"/>
      <c r="AF23" s="41"/>
      <c r="AG23" s="54">
        <f>'Data master'!K8</f>
        <v>26935.46000000001</v>
      </c>
      <c r="AH23" s="40"/>
      <c r="AI23" s="40"/>
      <c r="AJ23" s="40"/>
      <c r="AK23" s="40"/>
      <c r="AL23" s="40"/>
      <c r="AM23" s="41"/>
      <c r="AN23" s="42" t="str">
        <f>'Data master'!L8</f>
        <v>litres</v>
      </c>
      <c r="AO23" s="40"/>
      <c r="AP23" s="40"/>
      <c r="AQ23" s="40"/>
      <c r="AR23" s="41"/>
      <c r="AS23" s="42">
        <f>'Data master'!M8</f>
        <v>2.54603</v>
      </c>
      <c r="AT23" s="40"/>
      <c r="AU23" s="41"/>
      <c r="AV23" s="42" t="str">
        <f>'Data master'!N8</f>
        <v>kgCO2e/L</v>
      </c>
      <c r="AW23" s="40"/>
      <c r="AX23" s="40"/>
      <c r="AY23" s="40"/>
      <c r="AZ23" s="40"/>
      <c r="BA23" s="40"/>
      <c r="BB23" s="40"/>
      <c r="BC23" s="40"/>
      <c r="BD23" s="40"/>
      <c r="BE23" s="41"/>
      <c r="BF23" s="53">
        <f t="shared" si="0"/>
        <v>68.578489223800034</v>
      </c>
      <c r="BG23" s="40"/>
      <c r="BH23" s="40"/>
      <c r="BI23" s="40"/>
      <c r="BJ23" s="40"/>
      <c r="BK23" s="41"/>
      <c r="BL23" s="42"/>
      <c r="BM23" s="40"/>
      <c r="BN23" s="40"/>
      <c r="BO23" s="40"/>
      <c r="BP23" s="40"/>
      <c r="BQ23" s="40"/>
      <c r="BR23" s="41"/>
    </row>
    <row r="24" spans="2:70" ht="15" customHeight="1" x14ac:dyDescent="0.25">
      <c r="B24" s="65"/>
      <c r="C24" s="66"/>
      <c r="D24" s="69"/>
      <c r="E24" s="37"/>
      <c r="F24" s="37"/>
      <c r="G24" s="37"/>
      <c r="H24" s="37"/>
      <c r="I24" s="37"/>
      <c r="J24" s="37"/>
      <c r="K24" s="37"/>
      <c r="L24" s="37"/>
      <c r="M24" s="37"/>
      <c r="N24" s="70"/>
      <c r="O24" s="42" t="str">
        <f>'Data master'!J9</f>
        <v>Petrol</v>
      </c>
      <c r="P24" s="40"/>
      <c r="Q24" s="40"/>
      <c r="R24" s="40"/>
      <c r="S24" s="40"/>
      <c r="T24" s="40"/>
      <c r="U24" s="40"/>
      <c r="V24" s="40"/>
      <c r="W24" s="40"/>
      <c r="X24" s="40"/>
      <c r="Y24" s="40"/>
      <c r="Z24" s="40"/>
      <c r="AA24" s="41"/>
      <c r="AB24" s="42" t="s">
        <v>131</v>
      </c>
      <c r="AC24" s="40"/>
      <c r="AD24" s="40"/>
      <c r="AE24" s="40"/>
      <c r="AF24" s="41"/>
      <c r="AG24" s="54">
        <f>'Data master'!K9</f>
        <v>1171.8</v>
      </c>
      <c r="AH24" s="40"/>
      <c r="AI24" s="40"/>
      <c r="AJ24" s="40"/>
      <c r="AK24" s="40"/>
      <c r="AL24" s="40"/>
      <c r="AM24" s="41"/>
      <c r="AN24" s="42" t="str">
        <f>'Data master'!L9</f>
        <v>litres</v>
      </c>
      <c r="AO24" s="40"/>
      <c r="AP24" s="40"/>
      <c r="AQ24" s="40"/>
      <c r="AR24" s="41"/>
      <c r="AS24" s="42">
        <f>'Data master'!M9</f>
        <v>2.1680199999999998</v>
      </c>
      <c r="AT24" s="40"/>
      <c r="AU24" s="41"/>
      <c r="AV24" s="42" t="str">
        <f>'Data master'!N9</f>
        <v>kgCO2e/L</v>
      </c>
      <c r="AW24" s="40"/>
      <c r="AX24" s="40"/>
      <c r="AY24" s="40"/>
      <c r="AZ24" s="40"/>
      <c r="BA24" s="40"/>
      <c r="BB24" s="40"/>
      <c r="BC24" s="40"/>
      <c r="BD24" s="40"/>
      <c r="BE24" s="41"/>
      <c r="BF24" s="53">
        <f t="shared" si="0"/>
        <v>2.5404858359999998</v>
      </c>
      <c r="BG24" s="40"/>
      <c r="BH24" s="40"/>
      <c r="BI24" s="40"/>
      <c r="BJ24" s="40"/>
      <c r="BK24" s="41"/>
      <c r="BL24" s="42"/>
      <c r="BM24" s="40"/>
      <c r="BN24" s="40"/>
      <c r="BO24" s="40"/>
      <c r="BP24" s="40"/>
      <c r="BQ24" s="40"/>
      <c r="BR24" s="41"/>
    </row>
    <row r="25" spans="2:70" ht="15" customHeight="1" x14ac:dyDescent="0.25">
      <c r="B25" s="65"/>
      <c r="C25" s="66"/>
      <c r="D25" s="69"/>
      <c r="E25" s="37"/>
      <c r="F25" s="37"/>
      <c r="G25" s="37"/>
      <c r="H25" s="37"/>
      <c r="I25" s="37"/>
      <c r="J25" s="37"/>
      <c r="K25" s="37"/>
      <c r="L25" s="37"/>
      <c r="M25" s="37"/>
      <c r="N25" s="70"/>
      <c r="O25" s="42" t="str">
        <f>'Data master'!J10</f>
        <v>LPG</v>
      </c>
      <c r="P25" s="40"/>
      <c r="Q25" s="40"/>
      <c r="R25" s="40"/>
      <c r="S25" s="40"/>
      <c r="T25" s="40"/>
      <c r="U25" s="40"/>
      <c r="V25" s="40"/>
      <c r="W25" s="40"/>
      <c r="X25" s="40"/>
      <c r="Y25" s="40"/>
      <c r="Z25" s="40"/>
      <c r="AA25" s="41"/>
      <c r="AB25" s="42" t="s">
        <v>131</v>
      </c>
      <c r="AC25" s="40"/>
      <c r="AD25" s="40"/>
      <c r="AE25" s="40"/>
      <c r="AF25" s="41"/>
      <c r="AG25" s="54">
        <f>'Data master'!K10</f>
        <v>18523</v>
      </c>
      <c r="AH25" s="40"/>
      <c r="AI25" s="40"/>
      <c r="AJ25" s="40"/>
      <c r="AK25" s="40"/>
      <c r="AL25" s="40"/>
      <c r="AM25" s="41"/>
      <c r="AN25" s="42" t="str">
        <f>'Data master'!L10</f>
        <v>litres</v>
      </c>
      <c r="AO25" s="40"/>
      <c r="AP25" s="40"/>
      <c r="AQ25" s="40"/>
      <c r="AR25" s="41"/>
      <c r="AS25" s="42">
        <f>'Data master'!M10</f>
        <v>1.5553699999999999</v>
      </c>
      <c r="AT25" s="40"/>
      <c r="AU25" s="41"/>
      <c r="AV25" s="42" t="str">
        <f>'Data master'!N10</f>
        <v>kgCO2e/L</v>
      </c>
      <c r="AW25" s="40"/>
      <c r="AX25" s="40"/>
      <c r="AY25" s="40"/>
      <c r="AZ25" s="40"/>
      <c r="BA25" s="40"/>
      <c r="BB25" s="40"/>
      <c r="BC25" s="40"/>
      <c r="BD25" s="40"/>
      <c r="BE25" s="41"/>
      <c r="BF25" s="53">
        <f t="shared" si="0"/>
        <v>28.810118509999999</v>
      </c>
      <c r="BG25" s="40"/>
      <c r="BH25" s="40"/>
      <c r="BI25" s="40"/>
      <c r="BJ25" s="40"/>
      <c r="BK25" s="41"/>
      <c r="BL25" s="42"/>
      <c r="BM25" s="40"/>
      <c r="BN25" s="40"/>
      <c r="BO25" s="40"/>
      <c r="BP25" s="40"/>
      <c r="BQ25" s="40"/>
      <c r="BR25" s="41"/>
    </row>
    <row r="26" spans="2:70" ht="15" customHeight="1" x14ac:dyDescent="0.25">
      <c r="B26" s="65"/>
      <c r="C26" s="66"/>
      <c r="D26" s="69"/>
      <c r="E26" s="37"/>
      <c r="F26" s="37"/>
      <c r="G26" s="37"/>
      <c r="H26" s="37"/>
      <c r="I26" s="37"/>
      <c r="J26" s="37"/>
      <c r="K26" s="37"/>
      <c r="L26" s="37"/>
      <c r="M26" s="37"/>
      <c r="N26" s="70"/>
      <c r="O26" s="42" t="str">
        <f>'Data master'!J11</f>
        <v>Water - Supply</v>
      </c>
      <c r="P26" s="40"/>
      <c r="Q26" s="40"/>
      <c r="R26" s="40"/>
      <c r="S26" s="40"/>
      <c r="T26" s="40"/>
      <c r="U26" s="40"/>
      <c r="V26" s="40"/>
      <c r="W26" s="40"/>
      <c r="X26" s="40"/>
      <c r="Y26" s="40"/>
      <c r="Z26" s="40"/>
      <c r="AA26" s="41"/>
      <c r="AB26" s="42" t="s">
        <v>129</v>
      </c>
      <c r="AC26" s="40"/>
      <c r="AD26" s="40"/>
      <c r="AE26" s="40"/>
      <c r="AF26" s="41"/>
      <c r="AG26" s="54">
        <f>'Data master'!K11</f>
        <v>212613.7065696317</v>
      </c>
      <c r="AH26" s="40"/>
      <c r="AI26" s="40"/>
      <c r="AJ26" s="40"/>
      <c r="AK26" s="40"/>
      <c r="AL26" s="40"/>
      <c r="AM26" s="41"/>
      <c r="AN26" s="42" t="str">
        <f>'Data master'!L11</f>
        <v>m3</v>
      </c>
      <c r="AO26" s="40"/>
      <c r="AP26" s="40"/>
      <c r="AQ26" s="40"/>
      <c r="AR26" s="41"/>
      <c r="AS26" s="42">
        <f>'Data master'!M11</f>
        <v>0.34399999999999997</v>
      </c>
      <c r="AT26" s="40"/>
      <c r="AU26" s="41"/>
      <c r="AV26" s="42" t="str">
        <f>'Data master'!N11</f>
        <v>kgCO2e/m3</v>
      </c>
      <c r="AW26" s="40"/>
      <c r="AX26" s="40"/>
      <c r="AY26" s="40"/>
      <c r="AZ26" s="40"/>
      <c r="BA26" s="40"/>
      <c r="BB26" s="40"/>
      <c r="BC26" s="40"/>
      <c r="BD26" s="40"/>
      <c r="BE26" s="41"/>
      <c r="BF26" s="53">
        <f t="shared" si="0"/>
        <v>73.139115059953298</v>
      </c>
      <c r="BG26" s="40"/>
      <c r="BH26" s="40"/>
      <c r="BI26" s="40"/>
      <c r="BJ26" s="40"/>
      <c r="BK26" s="41"/>
      <c r="BL26" s="42"/>
      <c r="BM26" s="40"/>
      <c r="BN26" s="40"/>
      <c r="BO26" s="40"/>
      <c r="BP26" s="40"/>
      <c r="BQ26" s="40"/>
      <c r="BR26" s="41"/>
    </row>
    <row r="27" spans="2:70" ht="15" customHeight="1" x14ac:dyDescent="0.25">
      <c r="B27" s="65"/>
      <c r="C27" s="66"/>
      <c r="D27" s="69"/>
      <c r="E27" s="37"/>
      <c r="F27" s="37"/>
      <c r="G27" s="37"/>
      <c r="H27" s="37"/>
      <c r="I27" s="37"/>
      <c r="J27" s="37"/>
      <c r="K27" s="37"/>
      <c r="L27" s="37"/>
      <c r="M27" s="37"/>
      <c r="N27" s="70"/>
      <c r="O27" s="42" t="str">
        <f>'Data master'!J12</f>
        <v>Water - Treatment</v>
      </c>
      <c r="P27" s="40"/>
      <c r="Q27" s="40"/>
      <c r="R27" s="40"/>
      <c r="S27" s="40"/>
      <c r="T27" s="40"/>
      <c r="U27" s="40"/>
      <c r="V27" s="40"/>
      <c r="W27" s="40"/>
      <c r="X27" s="40"/>
      <c r="Y27" s="40"/>
      <c r="Z27" s="40"/>
      <c r="AA27" s="41"/>
      <c r="AB27" s="42" t="s">
        <v>129</v>
      </c>
      <c r="AC27" s="40"/>
      <c r="AD27" s="40"/>
      <c r="AE27" s="40"/>
      <c r="AF27" s="41"/>
      <c r="AG27" s="54">
        <f>'Data master'!K12</f>
        <v>201898.2926411501</v>
      </c>
      <c r="AH27" s="40"/>
      <c r="AI27" s="40"/>
      <c r="AJ27" s="40"/>
      <c r="AK27" s="40"/>
      <c r="AL27" s="40"/>
      <c r="AM27" s="41"/>
      <c r="AN27" s="42" t="str">
        <f>'Data master'!L12</f>
        <v>m3</v>
      </c>
      <c r="AO27" s="40"/>
      <c r="AP27" s="40"/>
      <c r="AQ27" s="40"/>
      <c r="AR27" s="41"/>
      <c r="AS27" s="42">
        <f>'Data master'!M12</f>
        <v>0.70799999999999996</v>
      </c>
      <c r="AT27" s="40"/>
      <c r="AU27" s="41"/>
      <c r="AV27" s="42" t="str">
        <f>'Data master'!N12</f>
        <v>kgCO2e/m3</v>
      </c>
      <c r="AW27" s="40"/>
      <c r="AX27" s="40"/>
      <c r="AY27" s="40"/>
      <c r="AZ27" s="40"/>
      <c r="BA27" s="40"/>
      <c r="BB27" s="40"/>
      <c r="BC27" s="40"/>
      <c r="BD27" s="40"/>
      <c r="BE27" s="41"/>
      <c r="BF27" s="53">
        <f t="shared" si="0"/>
        <v>142.94399118993425</v>
      </c>
      <c r="BG27" s="40"/>
      <c r="BH27" s="40"/>
      <c r="BI27" s="40"/>
      <c r="BJ27" s="40"/>
      <c r="BK27" s="41"/>
      <c r="BL27" s="42"/>
      <c r="BM27" s="40"/>
      <c r="BN27" s="40"/>
      <c r="BO27" s="40"/>
      <c r="BP27" s="40"/>
      <c r="BQ27" s="40"/>
      <c r="BR27" s="41"/>
    </row>
    <row r="28" spans="2:70" ht="15" customHeight="1" x14ac:dyDescent="0.25">
      <c r="B28" s="65"/>
      <c r="C28" s="66"/>
      <c r="D28" s="69"/>
      <c r="E28" s="37"/>
      <c r="F28" s="37"/>
      <c r="G28" s="37"/>
      <c r="H28" s="37"/>
      <c r="I28" s="37"/>
      <c r="J28" s="37"/>
      <c r="K28" s="37"/>
      <c r="L28" s="37"/>
      <c r="M28" s="37"/>
      <c r="N28" s="70"/>
      <c r="O28" s="42" t="str">
        <f>'Data master'!J13</f>
        <v>Refuse Municipal to Landfill</v>
      </c>
      <c r="P28" s="40"/>
      <c r="Q28" s="40"/>
      <c r="R28" s="40"/>
      <c r="S28" s="40"/>
      <c r="T28" s="40"/>
      <c r="U28" s="40"/>
      <c r="V28" s="40"/>
      <c r="W28" s="40"/>
      <c r="X28" s="40"/>
      <c r="Y28" s="40"/>
      <c r="Z28" s="40"/>
      <c r="AA28" s="41"/>
      <c r="AB28" s="42" t="s">
        <v>129</v>
      </c>
      <c r="AC28" s="40"/>
      <c r="AD28" s="40"/>
      <c r="AE28" s="40"/>
      <c r="AF28" s="41"/>
      <c r="AG28" s="54">
        <f>'Data master'!K13</f>
        <v>94.125689299999991</v>
      </c>
      <c r="AH28" s="40"/>
      <c r="AI28" s="40"/>
      <c r="AJ28" s="40"/>
      <c r="AK28" s="40"/>
      <c r="AL28" s="40"/>
      <c r="AM28" s="41"/>
      <c r="AN28" s="42" t="str">
        <f>'Data master'!L13</f>
        <v>tonnes</v>
      </c>
      <c r="AO28" s="40"/>
      <c r="AP28" s="40"/>
      <c r="AQ28" s="40"/>
      <c r="AR28" s="41"/>
      <c r="AS28" s="42">
        <f>'Data master'!M13</f>
        <v>458.17599999999999</v>
      </c>
      <c r="AT28" s="40"/>
      <c r="AU28" s="41"/>
      <c r="AV28" s="42" t="str">
        <f>'Data master'!N13</f>
        <v>kgCO2e/tonne</v>
      </c>
      <c r="AW28" s="40"/>
      <c r="AX28" s="40"/>
      <c r="AY28" s="40"/>
      <c r="AZ28" s="40"/>
      <c r="BA28" s="40"/>
      <c r="BB28" s="40"/>
      <c r="BC28" s="40"/>
      <c r="BD28" s="40"/>
      <c r="BE28" s="41"/>
      <c r="BF28" s="53">
        <f t="shared" si="0"/>
        <v>43.126131820716793</v>
      </c>
      <c r="BG28" s="40"/>
      <c r="BH28" s="40"/>
      <c r="BI28" s="40"/>
      <c r="BJ28" s="40"/>
      <c r="BK28" s="41"/>
      <c r="BL28" s="42"/>
      <c r="BM28" s="40"/>
      <c r="BN28" s="40"/>
      <c r="BO28" s="40"/>
      <c r="BP28" s="40"/>
      <c r="BQ28" s="40"/>
      <c r="BR28" s="41"/>
    </row>
    <row r="29" spans="2:70" ht="15" customHeight="1" x14ac:dyDescent="0.25">
      <c r="B29" s="65"/>
      <c r="C29" s="66"/>
      <c r="D29" s="69"/>
      <c r="E29" s="37"/>
      <c r="F29" s="37"/>
      <c r="G29" s="37"/>
      <c r="H29" s="37"/>
      <c r="I29" s="37"/>
      <c r="J29" s="37"/>
      <c r="K29" s="37"/>
      <c r="L29" s="37"/>
      <c r="M29" s="37"/>
      <c r="N29" s="70"/>
      <c r="O29" s="42" t="str">
        <f>'Data master'!J14</f>
        <v>Organic Food &amp; Drink AD</v>
      </c>
      <c r="P29" s="40"/>
      <c r="Q29" s="40"/>
      <c r="R29" s="40"/>
      <c r="S29" s="40"/>
      <c r="T29" s="40"/>
      <c r="U29" s="40"/>
      <c r="V29" s="40"/>
      <c r="W29" s="40"/>
      <c r="X29" s="40"/>
      <c r="Y29" s="40"/>
      <c r="Z29" s="40"/>
      <c r="AA29" s="41"/>
      <c r="AB29" s="42" t="s">
        <v>129</v>
      </c>
      <c r="AC29" s="40"/>
      <c r="AD29" s="40"/>
      <c r="AE29" s="40"/>
      <c r="AF29" s="41"/>
      <c r="AG29" s="54">
        <f>'Data master'!K14</f>
        <v>13.363000000000001</v>
      </c>
      <c r="AH29" s="40"/>
      <c r="AI29" s="40"/>
      <c r="AJ29" s="40"/>
      <c r="AK29" s="40"/>
      <c r="AL29" s="40"/>
      <c r="AM29" s="41"/>
      <c r="AN29" s="42" t="str">
        <f>'Data master'!L14</f>
        <v>tonnes</v>
      </c>
      <c r="AO29" s="40"/>
      <c r="AP29" s="40"/>
      <c r="AQ29" s="40"/>
      <c r="AR29" s="41"/>
      <c r="AS29" s="42">
        <f>'Data master'!M14</f>
        <v>10.204000000000001</v>
      </c>
      <c r="AT29" s="40"/>
      <c r="AU29" s="41"/>
      <c r="AV29" s="42" t="str">
        <f>'Data master'!N14</f>
        <v>kgCO2e/tonne</v>
      </c>
      <c r="AW29" s="40"/>
      <c r="AX29" s="40"/>
      <c r="AY29" s="40"/>
      <c r="AZ29" s="40"/>
      <c r="BA29" s="40"/>
      <c r="BB29" s="40"/>
      <c r="BC29" s="40"/>
      <c r="BD29" s="40"/>
      <c r="BE29" s="41"/>
      <c r="BF29" s="53">
        <f t="shared" si="0"/>
        <v>0.13635605200000003</v>
      </c>
      <c r="BG29" s="40"/>
      <c r="BH29" s="40"/>
      <c r="BI29" s="40"/>
      <c r="BJ29" s="40"/>
      <c r="BK29" s="41"/>
      <c r="BL29" s="42"/>
      <c r="BM29" s="40"/>
      <c r="BN29" s="40"/>
      <c r="BO29" s="40"/>
      <c r="BP29" s="40"/>
      <c r="BQ29" s="40"/>
      <c r="BR29" s="41"/>
    </row>
    <row r="30" spans="2:70" ht="15" customHeight="1" x14ac:dyDescent="0.25">
      <c r="B30" s="65"/>
      <c r="C30" s="66"/>
      <c r="D30" s="69"/>
      <c r="E30" s="37"/>
      <c r="F30" s="37"/>
      <c r="G30" s="37"/>
      <c r="H30" s="37"/>
      <c r="I30" s="37"/>
      <c r="J30" s="37"/>
      <c r="K30" s="37"/>
      <c r="L30" s="37"/>
      <c r="M30" s="37"/>
      <c r="N30" s="70"/>
      <c r="O30" s="42" t="str">
        <f>'Data master'!J15</f>
        <v>Paper &amp; Board (Mixed) Recycling</v>
      </c>
      <c r="P30" s="40"/>
      <c r="Q30" s="40"/>
      <c r="R30" s="40"/>
      <c r="S30" s="40"/>
      <c r="T30" s="40"/>
      <c r="U30" s="40"/>
      <c r="V30" s="40"/>
      <c r="W30" s="40"/>
      <c r="X30" s="40"/>
      <c r="Y30" s="40"/>
      <c r="Z30" s="40"/>
      <c r="AA30" s="41"/>
      <c r="AB30" s="42" t="s">
        <v>129</v>
      </c>
      <c r="AC30" s="40"/>
      <c r="AD30" s="40"/>
      <c r="AE30" s="40"/>
      <c r="AF30" s="41"/>
      <c r="AG30" s="54">
        <f>'Data master'!K15</f>
        <v>39.590000000000003</v>
      </c>
      <c r="AH30" s="40"/>
      <c r="AI30" s="40"/>
      <c r="AJ30" s="40"/>
      <c r="AK30" s="40"/>
      <c r="AL30" s="40"/>
      <c r="AM30" s="41"/>
      <c r="AN30" s="42" t="str">
        <f>'Data master'!L15</f>
        <v>tonnes</v>
      </c>
      <c r="AO30" s="40"/>
      <c r="AP30" s="40"/>
      <c r="AQ30" s="40"/>
      <c r="AR30" s="41"/>
      <c r="AS30" s="42">
        <f>'Data master'!M15</f>
        <v>21.317</v>
      </c>
      <c r="AT30" s="40"/>
      <c r="AU30" s="41"/>
      <c r="AV30" s="42" t="str">
        <f>'Data master'!N15</f>
        <v>kgCO2e/tonne</v>
      </c>
      <c r="AW30" s="40"/>
      <c r="AX30" s="40"/>
      <c r="AY30" s="40"/>
      <c r="AZ30" s="40"/>
      <c r="BA30" s="40"/>
      <c r="BB30" s="40"/>
      <c r="BC30" s="40"/>
      <c r="BD30" s="40"/>
      <c r="BE30" s="41"/>
      <c r="BF30" s="53">
        <f t="shared" si="0"/>
        <v>0.84394003000000006</v>
      </c>
      <c r="BG30" s="40"/>
      <c r="BH30" s="40"/>
      <c r="BI30" s="40"/>
      <c r="BJ30" s="40"/>
      <c r="BK30" s="41"/>
      <c r="BL30" s="42"/>
      <c r="BM30" s="40"/>
      <c r="BN30" s="40"/>
      <c r="BO30" s="40"/>
      <c r="BP30" s="40"/>
      <c r="BQ30" s="40"/>
      <c r="BR30" s="41"/>
    </row>
    <row r="31" spans="2:70" ht="15" customHeight="1" x14ac:dyDescent="0.25">
      <c r="B31" s="65"/>
      <c r="C31" s="66"/>
      <c r="D31" s="69"/>
      <c r="E31" s="37"/>
      <c r="F31" s="37"/>
      <c r="G31" s="37"/>
      <c r="H31" s="37"/>
      <c r="I31" s="37"/>
      <c r="J31" s="37"/>
      <c r="K31" s="37"/>
      <c r="L31" s="37"/>
      <c r="M31" s="37"/>
      <c r="N31" s="70"/>
      <c r="O31" s="42" t="str">
        <f>'Data master'!J16</f>
        <v>WEEE (Mixed) Recycling</v>
      </c>
      <c r="P31" s="40"/>
      <c r="Q31" s="40"/>
      <c r="R31" s="40"/>
      <c r="S31" s="40"/>
      <c r="T31" s="40"/>
      <c r="U31" s="40"/>
      <c r="V31" s="40"/>
      <c r="W31" s="40"/>
      <c r="X31" s="40"/>
      <c r="Y31" s="40"/>
      <c r="Z31" s="40"/>
      <c r="AA31" s="41"/>
      <c r="AB31" s="42" t="s">
        <v>129</v>
      </c>
      <c r="AC31" s="40"/>
      <c r="AD31" s="40"/>
      <c r="AE31" s="40"/>
      <c r="AF31" s="41"/>
      <c r="AG31" s="54">
        <f>'Data master'!K16</f>
        <v>15.085213699999999</v>
      </c>
      <c r="AH31" s="40"/>
      <c r="AI31" s="40"/>
      <c r="AJ31" s="40"/>
      <c r="AK31" s="40"/>
      <c r="AL31" s="40"/>
      <c r="AM31" s="41"/>
      <c r="AN31" s="42" t="str">
        <f>'Data master'!L16</f>
        <v>tonnes</v>
      </c>
      <c r="AO31" s="40"/>
      <c r="AP31" s="40"/>
      <c r="AQ31" s="40"/>
      <c r="AR31" s="41"/>
      <c r="AS31" s="42">
        <f>'Data master'!M16</f>
        <v>21.317</v>
      </c>
      <c r="AT31" s="40"/>
      <c r="AU31" s="41"/>
      <c r="AV31" s="42" t="str">
        <f>'Data master'!N16</f>
        <v>kgCO2e/tonne</v>
      </c>
      <c r="AW31" s="40"/>
      <c r="AX31" s="40"/>
      <c r="AY31" s="40"/>
      <c r="AZ31" s="40"/>
      <c r="BA31" s="40"/>
      <c r="BB31" s="40"/>
      <c r="BC31" s="40"/>
      <c r="BD31" s="40"/>
      <c r="BE31" s="41"/>
      <c r="BF31" s="53">
        <f t="shared" si="0"/>
        <v>0.3215715004429</v>
      </c>
      <c r="BG31" s="40"/>
      <c r="BH31" s="40"/>
      <c r="BI31" s="40"/>
      <c r="BJ31" s="40"/>
      <c r="BK31" s="41"/>
      <c r="BL31" s="42"/>
      <c r="BM31" s="40"/>
      <c r="BN31" s="40"/>
      <c r="BO31" s="40"/>
      <c r="BP31" s="40"/>
      <c r="BQ31" s="40"/>
      <c r="BR31" s="41"/>
    </row>
    <row r="32" spans="2:70" ht="15" customHeight="1" x14ac:dyDescent="0.25">
      <c r="B32" s="65"/>
      <c r="C32" s="66"/>
      <c r="D32" s="69"/>
      <c r="E32" s="37"/>
      <c r="F32" s="37"/>
      <c r="G32" s="37"/>
      <c r="H32" s="37"/>
      <c r="I32" s="37"/>
      <c r="J32" s="37"/>
      <c r="K32" s="37"/>
      <c r="L32" s="37"/>
      <c r="M32" s="37"/>
      <c r="N32" s="70"/>
      <c r="O32" s="42" t="str">
        <f>'Data master'!J17</f>
        <v>Glass Recycling</v>
      </c>
      <c r="P32" s="40"/>
      <c r="Q32" s="40"/>
      <c r="R32" s="40"/>
      <c r="S32" s="40"/>
      <c r="T32" s="40"/>
      <c r="U32" s="40"/>
      <c r="V32" s="40"/>
      <c r="W32" s="40"/>
      <c r="X32" s="40"/>
      <c r="Y32" s="40"/>
      <c r="Z32" s="40"/>
      <c r="AA32" s="41"/>
      <c r="AB32" s="42" t="s">
        <v>129</v>
      </c>
      <c r="AC32" s="40"/>
      <c r="AD32" s="40"/>
      <c r="AE32" s="40"/>
      <c r="AF32" s="41"/>
      <c r="AG32" s="54">
        <f>'Data master'!K17</f>
        <v>64.46999999999997</v>
      </c>
      <c r="AH32" s="40"/>
      <c r="AI32" s="40"/>
      <c r="AJ32" s="40"/>
      <c r="AK32" s="40"/>
      <c r="AL32" s="40"/>
      <c r="AM32" s="41"/>
      <c r="AN32" s="42" t="str">
        <f>'Data master'!L17</f>
        <v>tonnes</v>
      </c>
      <c r="AO32" s="40"/>
      <c r="AP32" s="40"/>
      <c r="AQ32" s="40"/>
      <c r="AR32" s="41"/>
      <c r="AS32" s="42">
        <f>'Data master'!M17</f>
        <v>21.317</v>
      </c>
      <c r="AT32" s="40"/>
      <c r="AU32" s="41"/>
      <c r="AV32" s="42" t="str">
        <f>'Data master'!N17</f>
        <v>kgCO2e/tonne</v>
      </c>
      <c r="AW32" s="40"/>
      <c r="AX32" s="40"/>
      <c r="AY32" s="40"/>
      <c r="AZ32" s="40"/>
      <c r="BA32" s="40"/>
      <c r="BB32" s="40"/>
      <c r="BC32" s="40"/>
      <c r="BD32" s="40"/>
      <c r="BE32" s="41"/>
      <c r="BF32" s="53">
        <f t="shared" si="0"/>
        <v>1.3743069899999993</v>
      </c>
      <c r="BG32" s="40"/>
      <c r="BH32" s="40"/>
      <c r="BI32" s="40"/>
      <c r="BJ32" s="40"/>
      <c r="BK32" s="41"/>
      <c r="BL32" s="42"/>
      <c r="BM32" s="40"/>
      <c r="BN32" s="40"/>
      <c r="BO32" s="40"/>
      <c r="BP32" s="40"/>
      <c r="BQ32" s="40"/>
      <c r="BR32" s="41"/>
    </row>
    <row r="33" spans="2:70" ht="15" customHeight="1" x14ac:dyDescent="0.25">
      <c r="B33" s="65"/>
      <c r="C33" s="66"/>
      <c r="D33" s="69"/>
      <c r="E33" s="37"/>
      <c r="F33" s="37"/>
      <c r="G33" s="37"/>
      <c r="H33" s="37"/>
      <c r="I33" s="37"/>
      <c r="J33" s="37"/>
      <c r="K33" s="37"/>
      <c r="L33" s="37"/>
      <c r="M33" s="37"/>
      <c r="N33" s="70"/>
      <c r="O33" s="42" t="str">
        <f>'Data master'!J18</f>
        <v>Plastics (Average) Recycling</v>
      </c>
      <c r="P33" s="40"/>
      <c r="Q33" s="40"/>
      <c r="R33" s="40"/>
      <c r="S33" s="40"/>
      <c r="T33" s="40"/>
      <c r="U33" s="40"/>
      <c r="V33" s="40"/>
      <c r="W33" s="40"/>
      <c r="X33" s="40"/>
      <c r="Y33" s="40"/>
      <c r="Z33" s="40"/>
      <c r="AA33" s="41"/>
      <c r="AB33" s="42" t="s">
        <v>129</v>
      </c>
      <c r="AC33" s="40"/>
      <c r="AD33" s="40"/>
      <c r="AE33" s="40"/>
      <c r="AF33" s="41"/>
      <c r="AG33" s="54">
        <f>'Data master'!K18</f>
        <v>2.36</v>
      </c>
      <c r="AH33" s="40"/>
      <c r="AI33" s="40"/>
      <c r="AJ33" s="40"/>
      <c r="AK33" s="40"/>
      <c r="AL33" s="40"/>
      <c r="AM33" s="41"/>
      <c r="AN33" s="42" t="str">
        <f>'Data master'!L18</f>
        <v>tonnes</v>
      </c>
      <c r="AO33" s="40"/>
      <c r="AP33" s="40"/>
      <c r="AQ33" s="40"/>
      <c r="AR33" s="41"/>
      <c r="AS33" s="42">
        <f>'Data master'!M18</f>
        <v>21.317</v>
      </c>
      <c r="AT33" s="40"/>
      <c r="AU33" s="41"/>
      <c r="AV33" s="42" t="str">
        <f>'Data master'!N18</f>
        <v>kgCO2e/tonne</v>
      </c>
      <c r="AW33" s="40"/>
      <c r="AX33" s="40"/>
      <c r="AY33" s="40"/>
      <c r="AZ33" s="40"/>
      <c r="BA33" s="40"/>
      <c r="BB33" s="40"/>
      <c r="BC33" s="40"/>
      <c r="BD33" s="40"/>
      <c r="BE33" s="41"/>
      <c r="BF33" s="53">
        <f t="shared" si="0"/>
        <v>5.0308119999999998E-2</v>
      </c>
      <c r="BG33" s="40"/>
      <c r="BH33" s="40"/>
      <c r="BI33" s="40"/>
      <c r="BJ33" s="40"/>
      <c r="BK33" s="41"/>
      <c r="BL33" s="42"/>
      <c r="BM33" s="40"/>
      <c r="BN33" s="40"/>
      <c r="BO33" s="40"/>
      <c r="BP33" s="40"/>
      <c r="BQ33" s="40"/>
      <c r="BR33" s="41"/>
    </row>
    <row r="34" spans="2:70" ht="15" customHeight="1" x14ac:dyDescent="0.25">
      <c r="B34" s="65"/>
      <c r="C34" s="66"/>
      <c r="D34" s="69"/>
      <c r="E34" s="37"/>
      <c r="F34" s="37"/>
      <c r="G34" s="37"/>
      <c r="H34" s="37"/>
      <c r="I34" s="37"/>
      <c r="J34" s="37"/>
      <c r="K34" s="37"/>
      <c r="L34" s="37"/>
      <c r="M34" s="37"/>
      <c r="N34" s="70"/>
      <c r="O34" s="42" t="str">
        <f>'Data master'!J19</f>
        <v>Metal Cans (Mixed) &amp; Metal Scrap Recycling</v>
      </c>
      <c r="P34" s="40"/>
      <c r="Q34" s="40"/>
      <c r="R34" s="40"/>
      <c r="S34" s="40"/>
      <c r="T34" s="40"/>
      <c r="U34" s="40"/>
      <c r="V34" s="40"/>
      <c r="W34" s="40"/>
      <c r="X34" s="40"/>
      <c r="Y34" s="40"/>
      <c r="Z34" s="40"/>
      <c r="AA34" s="41"/>
      <c r="AB34" s="42" t="s">
        <v>129</v>
      </c>
      <c r="AC34" s="40"/>
      <c r="AD34" s="40"/>
      <c r="AE34" s="40"/>
      <c r="AF34" s="41"/>
      <c r="AG34" s="54">
        <f>'Data master'!K19</f>
        <v>15.86</v>
      </c>
      <c r="AH34" s="40"/>
      <c r="AI34" s="40"/>
      <c r="AJ34" s="40"/>
      <c r="AK34" s="40"/>
      <c r="AL34" s="40"/>
      <c r="AM34" s="41"/>
      <c r="AN34" s="42" t="str">
        <f>'Data master'!L19</f>
        <v>tonnes</v>
      </c>
      <c r="AO34" s="40"/>
      <c r="AP34" s="40"/>
      <c r="AQ34" s="40"/>
      <c r="AR34" s="41"/>
      <c r="AS34" s="42">
        <f>'Data master'!M19</f>
        <v>21.317</v>
      </c>
      <c r="AT34" s="40"/>
      <c r="AU34" s="41"/>
      <c r="AV34" s="42" t="str">
        <f>'Data master'!N19</f>
        <v>kgCO2e/tonne</v>
      </c>
      <c r="AW34" s="40"/>
      <c r="AX34" s="40"/>
      <c r="AY34" s="40"/>
      <c r="AZ34" s="40"/>
      <c r="BA34" s="40"/>
      <c r="BB34" s="40"/>
      <c r="BC34" s="40"/>
      <c r="BD34" s="40"/>
      <c r="BE34" s="41"/>
      <c r="BF34" s="53">
        <f t="shared" si="0"/>
        <v>0.33808762000000003</v>
      </c>
      <c r="BG34" s="40"/>
      <c r="BH34" s="40"/>
      <c r="BI34" s="40"/>
      <c r="BJ34" s="40"/>
      <c r="BK34" s="41"/>
      <c r="BL34" s="42"/>
      <c r="BM34" s="40"/>
      <c r="BN34" s="40"/>
      <c r="BO34" s="40"/>
      <c r="BP34" s="40"/>
      <c r="BQ34" s="40"/>
      <c r="BR34" s="41"/>
    </row>
    <row r="35" spans="2:70" ht="15" customHeight="1" x14ac:dyDescent="0.25">
      <c r="B35" s="65"/>
      <c r="C35" s="66"/>
      <c r="D35" s="69"/>
      <c r="E35" s="37"/>
      <c r="F35" s="37"/>
      <c r="G35" s="37"/>
      <c r="H35" s="37"/>
      <c r="I35" s="37"/>
      <c r="J35" s="37"/>
      <c r="K35" s="37"/>
      <c r="L35" s="37"/>
      <c r="M35" s="37"/>
      <c r="N35" s="70"/>
      <c r="O35" s="42" t="str">
        <f>'Data master'!J20</f>
        <v>Refuse Mun/Comm/Ind to Combustion</v>
      </c>
      <c r="P35" s="40"/>
      <c r="Q35" s="40"/>
      <c r="R35" s="40"/>
      <c r="S35" s="40"/>
      <c r="T35" s="40"/>
      <c r="U35" s="40"/>
      <c r="V35" s="40"/>
      <c r="W35" s="40"/>
      <c r="X35" s="40"/>
      <c r="Y35" s="40"/>
      <c r="Z35" s="40"/>
      <c r="AA35" s="41"/>
      <c r="AB35" s="42" t="s">
        <v>129</v>
      </c>
      <c r="AC35" s="40"/>
      <c r="AD35" s="40"/>
      <c r="AE35" s="40"/>
      <c r="AF35" s="41"/>
      <c r="AG35" s="54">
        <f>'Data master'!K20</f>
        <v>416.32825350000019</v>
      </c>
      <c r="AH35" s="40"/>
      <c r="AI35" s="40"/>
      <c r="AJ35" s="40"/>
      <c r="AK35" s="40"/>
      <c r="AL35" s="40"/>
      <c r="AM35" s="41"/>
      <c r="AN35" s="42" t="str">
        <f>'Data master'!L20</f>
        <v>tonnes</v>
      </c>
      <c r="AO35" s="40"/>
      <c r="AP35" s="40"/>
      <c r="AQ35" s="40"/>
      <c r="AR35" s="41"/>
      <c r="AS35" s="42">
        <f>'Data master'!M20</f>
        <v>21.317</v>
      </c>
      <c r="AT35" s="40"/>
      <c r="AU35" s="41"/>
      <c r="AV35" s="42" t="str">
        <f>'Data master'!N20</f>
        <v>kgCO2e/tonne</v>
      </c>
      <c r="AW35" s="40"/>
      <c r="AX35" s="40"/>
      <c r="AY35" s="40"/>
      <c r="AZ35" s="40"/>
      <c r="BA35" s="40"/>
      <c r="BB35" s="40"/>
      <c r="BC35" s="40"/>
      <c r="BD35" s="40"/>
      <c r="BE35" s="41"/>
      <c r="BF35" s="53">
        <f t="shared" si="0"/>
        <v>8.8748693798595024</v>
      </c>
      <c r="BG35" s="40"/>
      <c r="BH35" s="40"/>
      <c r="BI35" s="40"/>
      <c r="BJ35" s="40"/>
      <c r="BK35" s="41"/>
      <c r="BL35" s="42"/>
      <c r="BM35" s="40"/>
      <c r="BN35" s="40"/>
      <c r="BO35" s="40"/>
      <c r="BP35" s="40"/>
      <c r="BQ35" s="40"/>
      <c r="BR35" s="41"/>
    </row>
    <row r="36" spans="2:70" ht="15" customHeight="1" x14ac:dyDescent="0.25">
      <c r="B36" s="65"/>
      <c r="C36" s="66"/>
      <c r="D36" s="69"/>
      <c r="E36" s="37"/>
      <c r="F36" s="37"/>
      <c r="G36" s="37"/>
      <c r="H36" s="37"/>
      <c r="I36" s="37"/>
      <c r="J36" s="37"/>
      <c r="K36" s="37"/>
      <c r="L36" s="37"/>
      <c r="M36" s="37"/>
      <c r="N36" s="70"/>
      <c r="O36" s="42" t="str">
        <f>'Data master'!J21</f>
        <v>Clinical waste - orange stream</v>
      </c>
      <c r="P36" s="40"/>
      <c r="Q36" s="40"/>
      <c r="R36" s="40"/>
      <c r="S36" s="40"/>
      <c r="T36" s="40"/>
      <c r="U36" s="40"/>
      <c r="V36" s="40"/>
      <c r="W36" s="40"/>
      <c r="X36" s="40"/>
      <c r="Y36" s="40"/>
      <c r="Z36" s="40"/>
      <c r="AA36" s="41"/>
      <c r="AB36" s="42" t="s">
        <v>129</v>
      </c>
      <c r="AC36" s="40"/>
      <c r="AD36" s="40"/>
      <c r="AE36" s="40"/>
      <c r="AF36" s="41"/>
      <c r="AG36" s="54">
        <f>'Data master'!K21</f>
        <v>7.4924999999999997</v>
      </c>
      <c r="AH36" s="40"/>
      <c r="AI36" s="40"/>
      <c r="AJ36" s="40"/>
      <c r="AK36" s="40"/>
      <c r="AL36" s="40"/>
      <c r="AM36" s="41"/>
      <c r="AN36" s="42" t="str">
        <f>'Data master'!L21</f>
        <v>tonnes</v>
      </c>
      <c r="AO36" s="40"/>
      <c r="AP36" s="40"/>
      <c r="AQ36" s="40"/>
      <c r="AR36" s="41"/>
      <c r="AS36" s="42">
        <f>'Data master'!M21</f>
        <v>273</v>
      </c>
      <c r="AT36" s="40"/>
      <c r="AU36" s="41"/>
      <c r="AV36" s="42" t="str">
        <f>'Data master'!N21</f>
        <v>kgCO2e/tonne</v>
      </c>
      <c r="AW36" s="40"/>
      <c r="AX36" s="40"/>
      <c r="AY36" s="40"/>
      <c r="AZ36" s="40"/>
      <c r="BA36" s="40"/>
      <c r="BB36" s="40"/>
      <c r="BC36" s="40"/>
      <c r="BD36" s="40"/>
      <c r="BE36" s="41"/>
      <c r="BF36" s="53">
        <f t="shared" si="0"/>
        <v>2.0454524999999997</v>
      </c>
      <c r="BG36" s="40"/>
      <c r="BH36" s="40"/>
      <c r="BI36" s="40"/>
      <c r="BJ36" s="40"/>
      <c r="BK36" s="41"/>
      <c r="BL36" s="42"/>
      <c r="BM36" s="40"/>
      <c r="BN36" s="40"/>
      <c r="BO36" s="40"/>
      <c r="BP36" s="40"/>
      <c r="BQ36" s="40"/>
      <c r="BR36" s="41"/>
    </row>
    <row r="37" spans="2:70" ht="15" customHeight="1" x14ac:dyDescent="0.25">
      <c r="B37" s="65"/>
      <c r="C37" s="66"/>
      <c r="D37" s="69"/>
      <c r="E37" s="37"/>
      <c r="F37" s="37"/>
      <c r="G37" s="37"/>
      <c r="H37" s="37"/>
      <c r="I37" s="37"/>
      <c r="J37" s="37"/>
      <c r="K37" s="37"/>
      <c r="L37" s="37"/>
      <c r="M37" s="37"/>
      <c r="N37" s="70"/>
      <c r="O37" s="42" t="str">
        <f>'Data master'!J22</f>
        <v>Mixed recycling</v>
      </c>
      <c r="P37" s="40"/>
      <c r="Q37" s="40"/>
      <c r="R37" s="40"/>
      <c r="S37" s="40"/>
      <c r="T37" s="40"/>
      <c r="U37" s="40"/>
      <c r="V37" s="40"/>
      <c r="W37" s="40"/>
      <c r="X37" s="40"/>
      <c r="Y37" s="40"/>
      <c r="Z37" s="40"/>
      <c r="AA37" s="41"/>
      <c r="AB37" s="42" t="s">
        <v>129</v>
      </c>
      <c r="AC37" s="40"/>
      <c r="AD37" s="40"/>
      <c r="AE37" s="40"/>
      <c r="AF37" s="41"/>
      <c r="AG37" s="54">
        <f>'Data master'!K22</f>
        <v>171.79148700000002</v>
      </c>
      <c r="AH37" s="40"/>
      <c r="AI37" s="40"/>
      <c r="AJ37" s="40"/>
      <c r="AK37" s="40"/>
      <c r="AL37" s="40"/>
      <c r="AM37" s="41"/>
      <c r="AN37" s="42" t="str">
        <f>'Data master'!L22</f>
        <v>tonnes</v>
      </c>
      <c r="AO37" s="40"/>
      <c r="AP37" s="40"/>
      <c r="AQ37" s="40"/>
      <c r="AR37" s="41"/>
      <c r="AS37" s="42">
        <f>'Data master'!M22</f>
        <v>21.317</v>
      </c>
      <c r="AT37" s="40"/>
      <c r="AU37" s="41"/>
      <c r="AV37" s="42" t="str">
        <f>'Data master'!N22</f>
        <v>kgCO2e/tonne</v>
      </c>
      <c r="AW37" s="40"/>
      <c r="AX37" s="40"/>
      <c r="AY37" s="40"/>
      <c r="AZ37" s="40"/>
      <c r="BA37" s="40"/>
      <c r="BB37" s="40"/>
      <c r="BC37" s="40"/>
      <c r="BD37" s="40"/>
      <c r="BE37" s="41"/>
      <c r="BF37" s="53">
        <f t="shared" si="0"/>
        <v>3.6620791283790002</v>
      </c>
      <c r="BG37" s="40"/>
      <c r="BH37" s="40"/>
      <c r="BI37" s="40"/>
      <c r="BJ37" s="40"/>
      <c r="BK37" s="41"/>
      <c r="BL37" s="42"/>
      <c r="BM37" s="40"/>
      <c r="BN37" s="40"/>
      <c r="BO37" s="40"/>
      <c r="BP37" s="40"/>
      <c r="BQ37" s="40"/>
      <c r="BR37" s="41"/>
    </row>
    <row r="38" spans="2:70" ht="15" customHeight="1" x14ac:dyDescent="0.25">
      <c r="B38" s="65"/>
      <c r="C38" s="66"/>
      <c r="D38" s="69"/>
      <c r="E38" s="37"/>
      <c r="F38" s="37"/>
      <c r="G38" s="37"/>
      <c r="H38" s="37"/>
      <c r="I38" s="37"/>
      <c r="J38" s="37"/>
      <c r="K38" s="37"/>
      <c r="L38" s="37"/>
      <c r="M38" s="37"/>
      <c r="N38" s="70"/>
      <c r="O38" s="42" t="str">
        <f>'Data master'!J23</f>
        <v>Wood recycling</v>
      </c>
      <c r="P38" s="40"/>
      <c r="Q38" s="40"/>
      <c r="R38" s="40"/>
      <c r="S38" s="40"/>
      <c r="T38" s="40"/>
      <c r="U38" s="40"/>
      <c r="V38" s="40"/>
      <c r="W38" s="40"/>
      <c r="X38" s="40"/>
      <c r="Y38" s="40"/>
      <c r="Z38" s="40"/>
      <c r="AA38" s="41"/>
      <c r="AB38" s="42" t="s">
        <v>129</v>
      </c>
      <c r="AC38" s="40"/>
      <c r="AD38" s="40"/>
      <c r="AE38" s="40"/>
      <c r="AF38" s="41"/>
      <c r="AG38" s="54">
        <f>'Data master'!K23</f>
        <v>11.160000000000005</v>
      </c>
      <c r="AH38" s="40"/>
      <c r="AI38" s="40"/>
      <c r="AJ38" s="40"/>
      <c r="AK38" s="40"/>
      <c r="AL38" s="40"/>
      <c r="AM38" s="41"/>
      <c r="AN38" s="42" t="str">
        <f>'Data master'!L23</f>
        <v>tonnes</v>
      </c>
      <c r="AO38" s="40"/>
      <c r="AP38" s="40"/>
      <c r="AQ38" s="40"/>
      <c r="AR38" s="41"/>
      <c r="AS38" s="42">
        <f>'Data master'!M23</f>
        <v>21.317</v>
      </c>
      <c r="AT38" s="40"/>
      <c r="AU38" s="41"/>
      <c r="AV38" s="42" t="str">
        <f>'Data master'!N23</f>
        <v>kgCO2e/tonne</v>
      </c>
      <c r="AW38" s="40"/>
      <c r="AX38" s="40"/>
      <c r="AY38" s="40"/>
      <c r="AZ38" s="40"/>
      <c r="BA38" s="40"/>
      <c r="BB38" s="40"/>
      <c r="BC38" s="40"/>
      <c r="BD38" s="40"/>
      <c r="BE38" s="41"/>
      <c r="BF38" s="53">
        <f t="shared" si="0"/>
        <v>0.23789772000000012</v>
      </c>
      <c r="BG38" s="40"/>
      <c r="BH38" s="40"/>
      <c r="BI38" s="40"/>
      <c r="BJ38" s="40"/>
      <c r="BK38" s="41"/>
      <c r="BL38" s="42" t="s">
        <v>155</v>
      </c>
      <c r="BM38" s="40"/>
      <c r="BN38" s="40"/>
      <c r="BO38" s="40"/>
      <c r="BP38" s="40"/>
      <c r="BQ38" s="40"/>
      <c r="BR38" s="41"/>
    </row>
    <row r="39" spans="2:70" ht="15" customHeight="1" x14ac:dyDescent="0.25">
      <c r="B39" s="65"/>
      <c r="C39" s="66"/>
      <c r="D39" s="69"/>
      <c r="E39" s="37"/>
      <c r="F39" s="37"/>
      <c r="G39" s="37"/>
      <c r="H39" s="37"/>
      <c r="I39" s="37"/>
      <c r="J39" s="37"/>
      <c r="K39" s="37"/>
      <c r="L39" s="37"/>
      <c r="M39" s="37"/>
      <c r="N39" s="70"/>
      <c r="O39" s="42" t="str">
        <f>'Data master'!J24</f>
        <v>Domestic flight (average passenger)</v>
      </c>
      <c r="P39" s="40"/>
      <c r="Q39" s="40"/>
      <c r="R39" s="40"/>
      <c r="S39" s="40"/>
      <c r="T39" s="40"/>
      <c r="U39" s="40"/>
      <c r="V39" s="40"/>
      <c r="W39" s="40"/>
      <c r="X39" s="40"/>
      <c r="Y39" s="40"/>
      <c r="Z39" s="40"/>
      <c r="AA39" s="41"/>
      <c r="AB39" s="42" t="s">
        <v>129</v>
      </c>
      <c r="AC39" s="40"/>
      <c r="AD39" s="40"/>
      <c r="AE39" s="40"/>
      <c r="AF39" s="41"/>
      <c r="AG39" s="54">
        <f>'Data master'!K24</f>
        <v>75089.563223496632</v>
      </c>
      <c r="AH39" s="40"/>
      <c r="AI39" s="40"/>
      <c r="AJ39" s="40"/>
      <c r="AK39" s="40"/>
      <c r="AL39" s="40"/>
      <c r="AM39" s="41"/>
      <c r="AN39" s="42" t="str">
        <f>'Data master'!L24</f>
        <v>passenger km</v>
      </c>
      <c r="AO39" s="40"/>
      <c r="AP39" s="40"/>
      <c r="AQ39" s="40"/>
      <c r="AR39" s="41"/>
      <c r="AS39" s="42">
        <f>'Data master'!M24</f>
        <v>0.24429999999999999</v>
      </c>
      <c r="AT39" s="40"/>
      <c r="AU39" s="41"/>
      <c r="AV39" s="42" t="str">
        <f>'Data master'!N24</f>
        <v>kg CO2e/passenger km</v>
      </c>
      <c r="AW39" s="40"/>
      <c r="AX39" s="40"/>
      <c r="AY39" s="40"/>
      <c r="AZ39" s="40"/>
      <c r="BA39" s="40"/>
      <c r="BB39" s="40"/>
      <c r="BC39" s="40"/>
      <c r="BD39" s="40"/>
      <c r="BE39" s="41"/>
      <c r="BF39" s="53">
        <f t="shared" si="0"/>
        <v>18.344380295500226</v>
      </c>
      <c r="BG39" s="40"/>
      <c r="BH39" s="40"/>
      <c r="BI39" s="40"/>
      <c r="BJ39" s="40"/>
      <c r="BK39" s="41"/>
      <c r="BL39" s="42"/>
      <c r="BM39" s="40"/>
      <c r="BN39" s="40"/>
      <c r="BO39" s="40"/>
      <c r="BP39" s="40"/>
      <c r="BQ39" s="40"/>
      <c r="BR39" s="41"/>
    </row>
    <row r="40" spans="2:70" ht="15" customHeight="1" x14ac:dyDescent="0.25">
      <c r="B40" s="65"/>
      <c r="C40" s="66"/>
      <c r="D40" s="69"/>
      <c r="E40" s="37"/>
      <c r="F40" s="37"/>
      <c r="G40" s="37"/>
      <c r="H40" s="37"/>
      <c r="I40" s="37"/>
      <c r="J40" s="37"/>
      <c r="K40" s="37"/>
      <c r="L40" s="37"/>
      <c r="M40" s="37"/>
      <c r="N40" s="70"/>
      <c r="O40" s="42" t="str">
        <f>'Data master'!J25</f>
        <v>Short-haul flights (average passenger)</v>
      </c>
      <c r="P40" s="40"/>
      <c r="Q40" s="40"/>
      <c r="R40" s="40"/>
      <c r="S40" s="40"/>
      <c r="T40" s="40"/>
      <c r="U40" s="40"/>
      <c r="V40" s="40"/>
      <c r="W40" s="40"/>
      <c r="X40" s="40"/>
      <c r="Y40" s="40"/>
      <c r="Z40" s="40"/>
      <c r="AA40" s="41"/>
      <c r="AB40" s="42" t="s">
        <v>129</v>
      </c>
      <c r="AC40" s="40"/>
      <c r="AD40" s="40"/>
      <c r="AE40" s="40"/>
      <c r="AF40" s="41"/>
      <c r="AG40" s="54">
        <f>'Data master'!K25</f>
        <v>1442134.3660069497</v>
      </c>
      <c r="AH40" s="40"/>
      <c r="AI40" s="40"/>
      <c r="AJ40" s="40"/>
      <c r="AK40" s="40"/>
      <c r="AL40" s="40"/>
      <c r="AM40" s="41"/>
      <c r="AN40" s="42" t="str">
        <f>'Data master'!L25</f>
        <v>passenger km</v>
      </c>
      <c r="AO40" s="40"/>
      <c r="AP40" s="40"/>
      <c r="AQ40" s="40"/>
      <c r="AR40" s="41"/>
      <c r="AS40" s="42">
        <f>'Data master'!M25</f>
        <v>0.15553</v>
      </c>
      <c r="AT40" s="40"/>
      <c r="AU40" s="41"/>
      <c r="AV40" s="42" t="str">
        <f>'Data master'!N25</f>
        <v>kg CO2e/passenger km</v>
      </c>
      <c r="AW40" s="40"/>
      <c r="AX40" s="40"/>
      <c r="AY40" s="40"/>
      <c r="AZ40" s="40"/>
      <c r="BA40" s="40"/>
      <c r="BB40" s="40"/>
      <c r="BC40" s="40"/>
      <c r="BD40" s="40"/>
      <c r="BE40" s="41"/>
      <c r="BF40" s="53">
        <f t="shared" si="0"/>
        <v>224.29515794506091</v>
      </c>
      <c r="BG40" s="40"/>
      <c r="BH40" s="40"/>
      <c r="BI40" s="40"/>
      <c r="BJ40" s="40"/>
      <c r="BK40" s="41"/>
      <c r="BL40" s="42"/>
      <c r="BM40" s="40"/>
      <c r="BN40" s="40"/>
      <c r="BO40" s="40"/>
      <c r="BP40" s="40"/>
      <c r="BQ40" s="40"/>
      <c r="BR40" s="41"/>
    </row>
    <row r="41" spans="2:70" ht="15" customHeight="1" x14ac:dyDescent="0.25">
      <c r="B41" s="65"/>
      <c r="C41" s="66"/>
      <c r="D41" s="69"/>
      <c r="E41" s="37"/>
      <c r="F41" s="37"/>
      <c r="G41" s="37"/>
      <c r="H41" s="37"/>
      <c r="I41" s="37"/>
      <c r="J41" s="37"/>
      <c r="K41" s="37"/>
      <c r="L41" s="37"/>
      <c r="M41" s="37"/>
      <c r="N41" s="70"/>
      <c r="O41" s="42" t="str">
        <f>'Data master'!J26</f>
        <v>Long-haul flights (average passenger)</v>
      </c>
      <c r="P41" s="40"/>
      <c r="Q41" s="40"/>
      <c r="R41" s="40"/>
      <c r="S41" s="40"/>
      <c r="T41" s="40"/>
      <c r="U41" s="40"/>
      <c r="V41" s="40"/>
      <c r="W41" s="40"/>
      <c r="X41" s="40"/>
      <c r="Y41" s="40"/>
      <c r="Z41" s="40"/>
      <c r="AA41" s="41"/>
      <c r="AB41" s="42" t="s">
        <v>129</v>
      </c>
      <c r="AC41" s="40"/>
      <c r="AD41" s="40"/>
      <c r="AE41" s="40"/>
      <c r="AF41" s="41"/>
      <c r="AG41" s="54">
        <f>'Data master'!K26</f>
        <v>5218497.9576539267</v>
      </c>
      <c r="AH41" s="40"/>
      <c r="AI41" s="40"/>
      <c r="AJ41" s="40"/>
      <c r="AK41" s="40"/>
      <c r="AL41" s="40"/>
      <c r="AM41" s="41"/>
      <c r="AN41" s="42" t="str">
        <f>'Data master'!L26</f>
        <v>passenger km</v>
      </c>
      <c r="AO41" s="40"/>
      <c r="AP41" s="40"/>
      <c r="AQ41" s="40"/>
      <c r="AR41" s="41"/>
      <c r="AS41" s="42">
        <f>'Data master'!M26</f>
        <v>0.19085000000000002</v>
      </c>
      <c r="AT41" s="40"/>
      <c r="AU41" s="41"/>
      <c r="AV41" s="42" t="str">
        <f>'Data master'!N26</f>
        <v>kg CO2e/passenger km</v>
      </c>
      <c r="AW41" s="40"/>
      <c r="AX41" s="40"/>
      <c r="AY41" s="40"/>
      <c r="AZ41" s="40"/>
      <c r="BA41" s="40"/>
      <c r="BB41" s="40"/>
      <c r="BC41" s="40"/>
      <c r="BD41" s="40"/>
      <c r="BE41" s="41"/>
      <c r="BF41" s="53">
        <f t="shared" si="0"/>
        <v>995.95033521825201</v>
      </c>
      <c r="BG41" s="40"/>
      <c r="BH41" s="40"/>
      <c r="BI41" s="40"/>
      <c r="BJ41" s="40"/>
      <c r="BK41" s="41"/>
      <c r="BL41" s="42"/>
      <c r="BM41" s="40"/>
      <c r="BN41" s="40"/>
      <c r="BO41" s="40"/>
      <c r="BP41" s="40"/>
      <c r="BQ41" s="40"/>
      <c r="BR41" s="41"/>
    </row>
    <row r="42" spans="2:70" ht="15" customHeight="1" x14ac:dyDescent="0.25">
      <c r="B42" s="65"/>
      <c r="C42" s="66"/>
      <c r="D42" s="69"/>
      <c r="E42" s="37"/>
      <c r="F42" s="37"/>
      <c r="G42" s="37"/>
      <c r="H42" s="37"/>
      <c r="I42" s="37"/>
      <c r="J42" s="37"/>
      <c r="K42" s="37"/>
      <c r="L42" s="37"/>
      <c r="M42" s="37"/>
      <c r="N42" s="70"/>
      <c r="O42" s="42" t="str">
        <f>'Data master'!J27</f>
        <v>International flights (average passenger)</v>
      </c>
      <c r="P42" s="40"/>
      <c r="Q42" s="40"/>
      <c r="R42" s="40"/>
      <c r="S42" s="40"/>
      <c r="T42" s="40"/>
      <c r="U42" s="40"/>
      <c r="V42" s="40"/>
      <c r="W42" s="40"/>
      <c r="X42" s="40"/>
      <c r="Y42" s="40"/>
      <c r="Z42" s="40"/>
      <c r="AA42" s="41"/>
      <c r="AB42" s="42" t="s">
        <v>129</v>
      </c>
      <c r="AC42" s="40"/>
      <c r="AD42" s="40"/>
      <c r="AE42" s="40"/>
      <c r="AF42" s="41"/>
      <c r="AG42" s="54">
        <f>'Data master'!K27</f>
        <v>4216547.7602773979</v>
      </c>
      <c r="AH42" s="40"/>
      <c r="AI42" s="40"/>
      <c r="AJ42" s="40"/>
      <c r="AK42" s="40"/>
      <c r="AL42" s="40"/>
      <c r="AM42" s="41"/>
      <c r="AN42" s="42" t="str">
        <f>'Data master'!L27</f>
        <v>passenger km</v>
      </c>
      <c r="AO42" s="40"/>
      <c r="AP42" s="40"/>
      <c r="AQ42" s="40"/>
      <c r="AR42" s="41"/>
      <c r="AS42" s="42">
        <f>'Data master'!M27</f>
        <v>0.18181000000000003</v>
      </c>
      <c r="AT42" s="40"/>
      <c r="AU42" s="41"/>
      <c r="AV42" s="42" t="str">
        <f>'Data master'!N27</f>
        <v>kg CO2e/passenger km</v>
      </c>
      <c r="AW42" s="40"/>
      <c r="AX42" s="40"/>
      <c r="AY42" s="40"/>
      <c r="AZ42" s="40"/>
      <c r="BA42" s="40"/>
      <c r="BB42" s="40"/>
      <c r="BC42" s="40"/>
      <c r="BD42" s="40"/>
      <c r="BE42" s="41"/>
      <c r="BF42" s="53">
        <f t="shared" si="0"/>
        <v>766.61054829603393</v>
      </c>
      <c r="BG42" s="40"/>
      <c r="BH42" s="40"/>
      <c r="BI42" s="40"/>
      <c r="BJ42" s="40"/>
      <c r="BK42" s="41"/>
      <c r="BL42" s="42"/>
      <c r="BM42" s="40"/>
      <c r="BN42" s="40"/>
      <c r="BO42" s="40"/>
      <c r="BP42" s="40"/>
      <c r="BQ42" s="40"/>
      <c r="BR42" s="41"/>
    </row>
    <row r="43" spans="2:70" ht="15" customHeight="1" x14ac:dyDescent="0.25">
      <c r="B43" s="65"/>
      <c r="C43" s="66"/>
      <c r="D43" s="69"/>
      <c r="E43" s="37"/>
      <c r="F43" s="37"/>
      <c r="G43" s="37"/>
      <c r="H43" s="37"/>
      <c r="I43" s="37"/>
      <c r="J43" s="37"/>
      <c r="K43" s="37"/>
      <c r="L43" s="37"/>
      <c r="M43" s="37"/>
      <c r="N43" s="70"/>
      <c r="O43" s="42" t="str">
        <f>'Data master'!J28</f>
        <v>Rail (National rail)</v>
      </c>
      <c r="P43" s="40"/>
      <c r="Q43" s="40"/>
      <c r="R43" s="40"/>
      <c r="S43" s="40"/>
      <c r="T43" s="40"/>
      <c r="U43" s="40"/>
      <c r="V43" s="40"/>
      <c r="W43" s="40"/>
      <c r="X43" s="40"/>
      <c r="Y43" s="40"/>
      <c r="Z43" s="40"/>
      <c r="AA43" s="41"/>
      <c r="AB43" s="42" t="s">
        <v>129</v>
      </c>
      <c r="AC43" s="40"/>
      <c r="AD43" s="40"/>
      <c r="AE43" s="40"/>
      <c r="AF43" s="41"/>
      <c r="AG43" s="54">
        <f>'Data master'!K28</f>
        <v>843399.0157865861</v>
      </c>
      <c r="AH43" s="40"/>
      <c r="AI43" s="40"/>
      <c r="AJ43" s="40"/>
      <c r="AK43" s="40"/>
      <c r="AL43" s="40"/>
      <c r="AM43" s="41"/>
      <c r="AN43" s="42" t="str">
        <f>'Data master'!L28</f>
        <v>passenger km</v>
      </c>
      <c r="AO43" s="40"/>
      <c r="AP43" s="40"/>
      <c r="AQ43" s="40"/>
      <c r="AR43" s="41"/>
      <c r="AS43" s="42">
        <f>'Data master'!M28</f>
        <v>3.6939999999999994E-2</v>
      </c>
      <c r="AT43" s="40"/>
      <c r="AU43" s="41"/>
      <c r="AV43" s="42" t="str">
        <f>'Data master'!N28</f>
        <v>kg CO2e/passenger km</v>
      </c>
      <c r="AW43" s="40"/>
      <c r="AX43" s="40"/>
      <c r="AY43" s="40"/>
      <c r="AZ43" s="40"/>
      <c r="BA43" s="40"/>
      <c r="BB43" s="40"/>
      <c r="BC43" s="40"/>
      <c r="BD43" s="40"/>
      <c r="BE43" s="41"/>
      <c r="BF43" s="53">
        <f t="shared" si="0"/>
        <v>31.155159643156487</v>
      </c>
      <c r="BG43" s="40"/>
      <c r="BH43" s="40"/>
      <c r="BI43" s="40"/>
      <c r="BJ43" s="40"/>
      <c r="BK43" s="41"/>
      <c r="BL43" s="42"/>
      <c r="BM43" s="40"/>
      <c r="BN43" s="40"/>
      <c r="BO43" s="40"/>
      <c r="BP43" s="40"/>
      <c r="BQ43" s="40"/>
      <c r="BR43" s="41"/>
    </row>
    <row r="44" spans="2:70" ht="15" customHeight="1" x14ac:dyDescent="0.25">
      <c r="B44" s="65"/>
      <c r="C44" s="66"/>
      <c r="D44" s="69"/>
      <c r="E44" s="37"/>
      <c r="F44" s="37"/>
      <c r="G44" s="37"/>
      <c r="H44" s="37"/>
      <c r="I44" s="37"/>
      <c r="J44" s="37"/>
      <c r="K44" s="37"/>
      <c r="L44" s="37"/>
      <c r="M44" s="37"/>
      <c r="N44" s="70"/>
      <c r="O44" s="42" t="str">
        <f>'Data master'!J29</f>
        <v>International Rail</v>
      </c>
      <c r="P44" s="40"/>
      <c r="Q44" s="40"/>
      <c r="R44" s="40"/>
      <c r="S44" s="40"/>
      <c r="T44" s="40"/>
      <c r="U44" s="40"/>
      <c r="V44" s="40"/>
      <c r="W44" s="40"/>
      <c r="X44" s="40"/>
      <c r="Y44" s="40"/>
      <c r="Z44" s="40"/>
      <c r="AA44" s="41"/>
      <c r="AB44" s="42" t="s">
        <v>129</v>
      </c>
      <c r="AC44" s="40"/>
      <c r="AD44" s="40"/>
      <c r="AE44" s="40"/>
      <c r="AF44" s="41"/>
      <c r="AG44" s="54">
        <f>'Data master'!K29</f>
        <v>26905.903113005068</v>
      </c>
      <c r="AH44" s="40"/>
      <c r="AI44" s="40"/>
      <c r="AJ44" s="40"/>
      <c r="AK44" s="40"/>
      <c r="AL44" s="40"/>
      <c r="AM44" s="41"/>
      <c r="AN44" s="42" t="str">
        <f>'Data master'!L29</f>
        <v>passenger km</v>
      </c>
      <c r="AO44" s="40"/>
      <c r="AP44" s="40"/>
      <c r="AQ44" s="40"/>
      <c r="AR44" s="41"/>
      <c r="AS44" s="42">
        <f>'Data master'!M29</f>
        <v>4.9699999999999996E-3</v>
      </c>
      <c r="AT44" s="40"/>
      <c r="AU44" s="41"/>
      <c r="AV44" s="42" t="str">
        <f>'Data master'!N29</f>
        <v>kg CO2e/passenger km</v>
      </c>
      <c r="AW44" s="40"/>
      <c r="AX44" s="40"/>
      <c r="AY44" s="40"/>
      <c r="AZ44" s="40"/>
      <c r="BA44" s="40"/>
      <c r="BB44" s="40"/>
      <c r="BC44" s="40"/>
      <c r="BD44" s="40"/>
      <c r="BE44" s="41"/>
      <c r="BF44" s="53">
        <f t="shared" si="0"/>
        <v>0.13372233847163517</v>
      </c>
      <c r="BG44" s="40"/>
      <c r="BH44" s="40"/>
      <c r="BI44" s="40"/>
      <c r="BJ44" s="40"/>
      <c r="BK44" s="41"/>
      <c r="BL44" s="42"/>
      <c r="BM44" s="40"/>
      <c r="BN44" s="40"/>
      <c r="BO44" s="40"/>
      <c r="BP44" s="40"/>
      <c r="BQ44" s="40"/>
      <c r="BR44" s="41"/>
    </row>
    <row r="45" spans="2:70" s="16" customFormat="1" ht="15" customHeight="1" x14ac:dyDescent="0.25">
      <c r="B45" s="65"/>
      <c r="C45" s="66"/>
      <c r="D45" s="69"/>
      <c r="E45" s="37"/>
      <c r="F45" s="37"/>
      <c r="G45" s="37"/>
      <c r="H45" s="37"/>
      <c r="I45" s="37"/>
      <c r="J45" s="37"/>
      <c r="K45" s="37"/>
      <c r="L45" s="37"/>
      <c r="M45" s="37"/>
      <c r="N45" s="70"/>
      <c r="O45" s="42" t="str">
        <f>'Data master'!J30</f>
        <v>Car - petrol (average) km</v>
      </c>
      <c r="P45" s="40"/>
      <c r="Q45" s="40"/>
      <c r="R45" s="40"/>
      <c r="S45" s="40"/>
      <c r="T45" s="40"/>
      <c r="U45" s="40"/>
      <c r="V45" s="40"/>
      <c r="W45" s="40"/>
      <c r="X45" s="40"/>
      <c r="Y45" s="40"/>
      <c r="Z45" s="40"/>
      <c r="AA45" s="41"/>
      <c r="AB45" s="42" t="s">
        <v>129</v>
      </c>
      <c r="AC45" s="40"/>
      <c r="AD45" s="40"/>
      <c r="AE45" s="40"/>
      <c r="AF45" s="41"/>
      <c r="AG45" s="54">
        <f>'Data master'!K30</f>
        <v>5624.6432999999997</v>
      </c>
      <c r="AH45" s="40"/>
      <c r="AI45" s="40"/>
      <c r="AJ45" s="40"/>
      <c r="AK45" s="40"/>
      <c r="AL45" s="40"/>
      <c r="AM45" s="41"/>
      <c r="AN45" s="42" t="str">
        <f>'Data master'!L30</f>
        <v>km</v>
      </c>
      <c r="AO45" s="40"/>
      <c r="AP45" s="40"/>
      <c r="AQ45" s="40"/>
      <c r="AR45" s="41"/>
      <c r="AS45" s="42">
        <f>'Data master'!M30</f>
        <v>0.17430000000000001</v>
      </c>
      <c r="AT45" s="40"/>
      <c r="AU45" s="41"/>
      <c r="AV45" s="42" t="str">
        <f>'Data master'!N30</f>
        <v>kg CO2e/ km</v>
      </c>
      <c r="AW45" s="40"/>
      <c r="AX45" s="40"/>
      <c r="AY45" s="40"/>
      <c r="AZ45" s="40"/>
      <c r="BA45" s="40"/>
      <c r="BB45" s="40"/>
      <c r="BC45" s="40"/>
      <c r="BD45" s="40"/>
      <c r="BE45" s="41"/>
      <c r="BF45" s="53">
        <f t="shared" si="0"/>
        <v>0.98037532718999998</v>
      </c>
      <c r="BG45" s="40"/>
      <c r="BH45" s="40"/>
      <c r="BI45" s="40"/>
      <c r="BJ45" s="40"/>
      <c r="BK45" s="41"/>
      <c r="BL45" s="42"/>
      <c r="BM45" s="40"/>
      <c r="BN45" s="40"/>
      <c r="BO45" s="40"/>
      <c r="BP45" s="40"/>
      <c r="BQ45" s="40"/>
      <c r="BR45" s="41"/>
    </row>
    <row r="46" spans="2:70" s="16" customFormat="1" ht="15" customHeight="1" x14ac:dyDescent="0.25">
      <c r="B46" s="65"/>
      <c r="C46" s="66"/>
      <c r="D46" s="69"/>
      <c r="E46" s="37"/>
      <c r="F46" s="37"/>
      <c r="G46" s="37"/>
      <c r="H46" s="37"/>
      <c r="I46" s="37"/>
      <c r="J46" s="37"/>
      <c r="K46" s="37"/>
      <c r="L46" s="37"/>
      <c r="M46" s="37"/>
      <c r="N46" s="70"/>
      <c r="O46" s="42" t="str">
        <f>'Data master'!J31</f>
        <v>Car - diesel (average - unknown engine size) km</v>
      </c>
      <c r="P46" s="40"/>
      <c r="Q46" s="40"/>
      <c r="R46" s="40"/>
      <c r="S46" s="40"/>
      <c r="T46" s="40"/>
      <c r="U46" s="40"/>
      <c r="V46" s="40"/>
      <c r="W46" s="40"/>
      <c r="X46" s="40"/>
      <c r="Y46" s="40"/>
      <c r="Z46" s="40"/>
      <c r="AA46" s="17"/>
      <c r="AB46" s="42" t="s">
        <v>129</v>
      </c>
      <c r="AC46" s="40"/>
      <c r="AD46" s="40"/>
      <c r="AE46" s="40"/>
      <c r="AF46" s="41"/>
      <c r="AG46" s="54">
        <f>'Data master'!K31</f>
        <v>4639.7272199999998</v>
      </c>
      <c r="AH46" s="40"/>
      <c r="AI46" s="40"/>
      <c r="AJ46" s="40"/>
      <c r="AK46" s="40"/>
      <c r="AL46" s="40"/>
      <c r="AM46" s="41"/>
      <c r="AN46" s="42" t="str">
        <f>'Data master'!L31</f>
        <v>km</v>
      </c>
      <c r="AO46" s="40"/>
      <c r="AP46" s="40"/>
      <c r="AQ46" s="40"/>
      <c r="AR46" s="41"/>
      <c r="AS46" s="42">
        <f>'Data master'!M31</f>
        <v>0.16844000000000001</v>
      </c>
      <c r="AT46" s="40"/>
      <c r="AU46" s="41"/>
      <c r="AV46" s="42" t="str">
        <f>'Data master'!N31</f>
        <v>kg CO2e/km</v>
      </c>
      <c r="AW46" s="40"/>
      <c r="AX46" s="40"/>
      <c r="AY46" s="40"/>
      <c r="AZ46" s="40"/>
      <c r="BA46" s="40"/>
      <c r="BB46" s="40"/>
      <c r="BC46" s="40"/>
      <c r="BD46" s="40"/>
      <c r="BE46" s="41"/>
      <c r="BF46" s="53">
        <f t="shared" si="0"/>
        <v>0.78151565293679992</v>
      </c>
      <c r="BG46" s="40"/>
      <c r="BH46" s="40"/>
      <c r="BI46" s="40"/>
      <c r="BJ46" s="40"/>
      <c r="BK46" s="41"/>
      <c r="BL46" s="42"/>
      <c r="BM46" s="40"/>
      <c r="BN46" s="40"/>
      <c r="BO46" s="40"/>
      <c r="BP46" s="40"/>
      <c r="BQ46" s="40"/>
      <c r="BR46" s="41"/>
    </row>
    <row r="47" spans="2:70" s="16" customFormat="1" ht="15" customHeight="1" x14ac:dyDescent="0.25">
      <c r="B47" s="65"/>
      <c r="C47" s="66"/>
      <c r="D47" s="69"/>
      <c r="E47" s="37"/>
      <c r="F47" s="37"/>
      <c r="G47" s="37"/>
      <c r="H47" s="37"/>
      <c r="I47" s="37"/>
      <c r="J47" s="37"/>
      <c r="K47" s="37"/>
      <c r="L47" s="37"/>
      <c r="M47" s="37"/>
      <c r="N47" s="70"/>
      <c r="O47" s="42" t="str">
        <f>'Data master'!J32</f>
        <v>Average Car - Unknown Fuel</v>
      </c>
      <c r="P47" s="40"/>
      <c r="Q47" s="40"/>
      <c r="R47" s="40"/>
      <c r="S47" s="40"/>
      <c r="T47" s="40"/>
      <c r="U47" s="40"/>
      <c r="V47" s="40"/>
      <c r="W47" s="40"/>
      <c r="X47" s="40"/>
      <c r="Y47" s="40"/>
      <c r="Z47" s="40"/>
      <c r="AA47" s="17"/>
      <c r="AB47" s="42" t="s">
        <v>129</v>
      </c>
      <c r="AC47" s="40"/>
      <c r="AD47" s="40"/>
      <c r="AE47" s="40"/>
      <c r="AF47" s="41"/>
      <c r="AG47" s="54">
        <f>'Data master'!K32</f>
        <v>139114.78968092543</v>
      </c>
      <c r="AH47" s="40"/>
      <c r="AI47" s="40"/>
      <c r="AJ47" s="40"/>
      <c r="AK47" s="40"/>
      <c r="AL47" s="40"/>
      <c r="AM47" s="41"/>
      <c r="AN47" s="42" t="str">
        <f>'Data master'!L32</f>
        <v>km</v>
      </c>
      <c r="AO47" s="40"/>
      <c r="AP47" s="40"/>
      <c r="AQ47" s="40"/>
      <c r="AR47" s="41"/>
      <c r="AS47" s="42">
        <f>'Data master'!M32</f>
        <v>0.1714</v>
      </c>
      <c r="AT47" s="40"/>
      <c r="AU47" s="41"/>
      <c r="AV47" s="42" t="str">
        <f>'Data master'!N32</f>
        <v>kg CO2e/passenger km</v>
      </c>
      <c r="AW47" s="40"/>
      <c r="AX47" s="40"/>
      <c r="AY47" s="40"/>
      <c r="AZ47" s="40"/>
      <c r="BA47" s="40"/>
      <c r="BB47" s="40"/>
      <c r="BC47" s="40"/>
      <c r="BD47" s="40"/>
      <c r="BE47" s="41"/>
      <c r="BF47" s="53">
        <f t="shared" si="0"/>
        <v>23.844274951310616</v>
      </c>
      <c r="BG47" s="40"/>
      <c r="BH47" s="40"/>
      <c r="BI47" s="40"/>
      <c r="BJ47" s="40"/>
      <c r="BK47" s="41"/>
      <c r="BL47" s="42"/>
      <c r="BM47" s="40"/>
      <c r="BN47" s="40"/>
      <c r="BO47" s="40"/>
      <c r="BP47" s="40"/>
      <c r="BQ47" s="40"/>
      <c r="BR47" s="41"/>
    </row>
    <row r="48" spans="2:70" s="16" customFormat="1" ht="15" customHeight="1" x14ac:dyDescent="0.25">
      <c r="B48" s="65"/>
      <c r="C48" s="66"/>
      <c r="D48" s="69"/>
      <c r="E48" s="37"/>
      <c r="F48" s="37"/>
      <c r="G48" s="37"/>
      <c r="H48" s="37"/>
      <c r="I48" s="37"/>
      <c r="J48" s="37"/>
      <c r="K48" s="37"/>
      <c r="L48" s="37"/>
      <c r="M48" s="37"/>
      <c r="N48" s="70"/>
      <c r="O48" s="42" t="str">
        <f>'Data master'!J33</f>
        <v>Van - Average (up to 3.5 tonnes) Diesel km</v>
      </c>
      <c r="P48" s="40"/>
      <c r="Q48" s="40"/>
      <c r="R48" s="40"/>
      <c r="S48" s="40"/>
      <c r="T48" s="40"/>
      <c r="U48" s="40"/>
      <c r="V48" s="40"/>
      <c r="W48" s="40"/>
      <c r="X48" s="40"/>
      <c r="Y48" s="40"/>
      <c r="Z48" s="40"/>
      <c r="AA48" s="17"/>
      <c r="AB48" s="42" t="s">
        <v>129</v>
      </c>
      <c r="AC48" s="40"/>
      <c r="AD48" s="40"/>
      <c r="AE48" s="40"/>
      <c r="AF48" s="41"/>
      <c r="AG48" s="54">
        <f>'Data master'!K33</f>
        <v>70603.35514</v>
      </c>
      <c r="AH48" s="40"/>
      <c r="AI48" s="40"/>
      <c r="AJ48" s="40"/>
      <c r="AK48" s="40"/>
      <c r="AL48" s="40"/>
      <c r="AM48" s="41"/>
      <c r="AN48" s="42" t="str">
        <f>'Data master'!L33</f>
        <v>km</v>
      </c>
      <c r="AO48" s="40"/>
      <c r="AP48" s="40"/>
      <c r="AQ48" s="40"/>
      <c r="AR48" s="41"/>
      <c r="AS48" s="42">
        <f>'Data master'!M33</f>
        <v>0.24709999999999999</v>
      </c>
      <c r="AT48" s="40"/>
      <c r="AU48" s="41"/>
      <c r="AV48" s="42" t="str">
        <f>'Data master'!N33</f>
        <v>kgCO2e/km</v>
      </c>
      <c r="AW48" s="40"/>
      <c r="AX48" s="40"/>
      <c r="AY48" s="40"/>
      <c r="AZ48" s="40"/>
      <c r="BA48" s="40"/>
      <c r="BB48" s="40"/>
      <c r="BC48" s="40"/>
      <c r="BD48" s="40"/>
      <c r="BE48" s="41"/>
      <c r="BF48" s="53">
        <f t="shared" si="0"/>
        <v>17.446089055093999</v>
      </c>
      <c r="BG48" s="40"/>
      <c r="BH48" s="40"/>
      <c r="BI48" s="40"/>
      <c r="BJ48" s="40"/>
      <c r="BK48" s="41"/>
      <c r="BL48" s="42"/>
      <c r="BM48" s="40"/>
      <c r="BN48" s="40"/>
      <c r="BO48" s="40"/>
      <c r="BP48" s="40"/>
      <c r="BQ48" s="40"/>
      <c r="BR48" s="41"/>
    </row>
    <row r="49" spans="2:67" ht="0" hidden="1" customHeight="1" x14ac:dyDescent="0.25"/>
    <row r="50" spans="2:67" ht="14.45" customHeight="1" x14ac:dyDescent="0.25"/>
    <row r="51" spans="2:67" ht="17.100000000000001" customHeight="1" x14ac:dyDescent="0.25">
      <c r="B51" s="55" t="s">
        <v>167</v>
      </c>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1"/>
    </row>
    <row r="52" spans="2:67" ht="31.5" customHeight="1" x14ac:dyDescent="0.25">
      <c r="B52" s="56" t="s">
        <v>168</v>
      </c>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1"/>
    </row>
    <row r="53" spans="2:67" ht="17.100000000000001" customHeight="1" x14ac:dyDescent="0.25">
      <c r="B53" s="55" t="s">
        <v>35</v>
      </c>
      <c r="C53" s="40"/>
      <c r="D53" s="41"/>
      <c r="E53" s="55" t="s">
        <v>169</v>
      </c>
      <c r="F53" s="40"/>
      <c r="G53" s="40"/>
      <c r="H53" s="40"/>
      <c r="I53" s="40"/>
      <c r="J53" s="40"/>
      <c r="K53" s="40"/>
      <c r="L53" s="40"/>
      <c r="M53" s="40"/>
      <c r="N53" s="40"/>
      <c r="O53" s="41"/>
      <c r="P53" s="55" t="s">
        <v>170</v>
      </c>
      <c r="Q53" s="40"/>
      <c r="R53" s="40"/>
      <c r="S53" s="40"/>
      <c r="T53" s="40"/>
      <c r="U53" s="40"/>
      <c r="V53" s="40"/>
      <c r="W53" s="40"/>
      <c r="X53" s="40"/>
      <c r="Y53" s="40"/>
      <c r="Z53" s="40"/>
      <c r="AA53" s="40"/>
      <c r="AB53" s="41"/>
      <c r="AC53" s="55" t="s">
        <v>35</v>
      </c>
      <c r="AD53" s="40"/>
      <c r="AE53" s="40"/>
      <c r="AF53" s="40"/>
      <c r="AG53" s="40"/>
      <c r="AH53" s="40"/>
      <c r="AI53" s="40"/>
      <c r="AJ53" s="40"/>
      <c r="AK53" s="40"/>
      <c r="AL53" s="40"/>
      <c r="AM53" s="40"/>
      <c r="AN53" s="40"/>
      <c r="AO53" s="40"/>
      <c r="AP53" s="40"/>
      <c r="AQ53" s="40"/>
      <c r="AR53" s="40"/>
      <c r="AS53" s="40"/>
      <c r="AT53" s="40"/>
      <c r="AU53" s="40"/>
      <c r="AV53" s="41"/>
    </row>
    <row r="54" spans="2:67" ht="77.099999999999994" customHeight="1" x14ac:dyDescent="0.25">
      <c r="B54" s="55" t="s">
        <v>171</v>
      </c>
      <c r="C54" s="40"/>
      <c r="D54" s="41"/>
      <c r="E54" s="55" t="s">
        <v>172</v>
      </c>
      <c r="F54" s="41"/>
      <c r="G54" s="55" t="s">
        <v>173</v>
      </c>
      <c r="H54" s="40"/>
      <c r="I54" s="40"/>
      <c r="J54" s="40"/>
      <c r="K54" s="40"/>
      <c r="L54" s="40"/>
      <c r="M54" s="40"/>
      <c r="N54" s="40"/>
      <c r="O54" s="41"/>
      <c r="P54" s="55" t="s">
        <v>172</v>
      </c>
      <c r="Q54" s="40"/>
      <c r="R54" s="40"/>
      <c r="S54" s="41"/>
      <c r="U54" s="55" t="s">
        <v>173</v>
      </c>
      <c r="V54" s="40"/>
      <c r="W54" s="40"/>
      <c r="X54" s="40"/>
      <c r="Y54" s="40"/>
      <c r="Z54" s="40"/>
      <c r="AA54" s="40"/>
      <c r="AB54" s="41"/>
      <c r="AC54" s="55" t="s">
        <v>22</v>
      </c>
      <c r="AD54" s="40"/>
      <c r="AE54" s="40"/>
      <c r="AF54" s="40"/>
      <c r="AG54" s="40"/>
      <c r="AH54" s="40"/>
      <c r="AI54" s="40"/>
      <c r="AJ54" s="40"/>
      <c r="AK54" s="40"/>
      <c r="AL54" s="40"/>
      <c r="AM54" s="40"/>
      <c r="AN54" s="40"/>
      <c r="AO54" s="40"/>
      <c r="AP54" s="40"/>
      <c r="AQ54" s="40"/>
      <c r="AR54" s="40"/>
      <c r="AS54" s="40"/>
      <c r="AT54" s="40"/>
      <c r="AU54" s="40"/>
      <c r="AV54" s="41"/>
    </row>
    <row r="55" spans="2:67" ht="62.1" customHeight="1" x14ac:dyDescent="0.25">
      <c r="B55" s="42" t="s">
        <v>174</v>
      </c>
      <c r="C55" s="40"/>
      <c r="D55" s="41"/>
      <c r="E55" s="42">
        <v>33077</v>
      </c>
      <c r="F55" s="41"/>
      <c r="G55" s="42">
        <v>0</v>
      </c>
      <c r="H55" s="40"/>
      <c r="I55" s="40"/>
      <c r="J55" s="40"/>
      <c r="K55" s="40"/>
      <c r="L55" s="40"/>
      <c r="M55" s="40"/>
      <c r="N55" s="40"/>
      <c r="O55" s="41"/>
      <c r="P55" s="42">
        <v>0</v>
      </c>
      <c r="Q55" s="40"/>
      <c r="R55" s="40"/>
      <c r="S55" s="41"/>
      <c r="U55" s="42">
        <v>0</v>
      </c>
      <c r="V55" s="40"/>
      <c r="W55" s="40"/>
      <c r="X55" s="40"/>
      <c r="Y55" s="40"/>
      <c r="Z55" s="40"/>
      <c r="AA55" s="40"/>
      <c r="AB55" s="41"/>
      <c r="AC55" s="42"/>
      <c r="AD55" s="40"/>
      <c r="AE55" s="40"/>
      <c r="AF55" s="40"/>
      <c r="AG55" s="40"/>
      <c r="AH55" s="40"/>
      <c r="AI55" s="40"/>
      <c r="AJ55" s="40"/>
      <c r="AK55" s="40"/>
      <c r="AL55" s="40"/>
      <c r="AM55" s="40"/>
      <c r="AN55" s="40"/>
      <c r="AO55" s="40"/>
      <c r="AP55" s="40"/>
      <c r="AQ55" s="40"/>
      <c r="AR55" s="40"/>
      <c r="AS55" s="40"/>
      <c r="AT55" s="40"/>
      <c r="AU55" s="40"/>
      <c r="AV55" s="41"/>
    </row>
    <row r="56" spans="2:67" ht="61.9" customHeight="1" x14ac:dyDescent="0.25">
      <c r="B56" s="42" t="s">
        <v>175</v>
      </c>
      <c r="C56" s="40"/>
      <c r="D56" s="41"/>
      <c r="E56" s="42">
        <v>0</v>
      </c>
      <c r="F56" s="41"/>
      <c r="G56" s="42">
        <v>0</v>
      </c>
      <c r="H56" s="40"/>
      <c r="I56" s="40"/>
      <c r="J56" s="40"/>
      <c r="K56" s="40"/>
      <c r="L56" s="40"/>
      <c r="M56" s="40"/>
      <c r="N56" s="40"/>
      <c r="O56" s="41"/>
      <c r="P56" s="42">
        <v>193683</v>
      </c>
      <c r="Q56" s="40"/>
      <c r="R56" s="40"/>
      <c r="S56" s="41"/>
      <c r="U56" s="42">
        <v>0</v>
      </c>
      <c r="V56" s="40"/>
      <c r="W56" s="40"/>
      <c r="X56" s="40"/>
      <c r="Y56" s="40"/>
      <c r="Z56" s="40"/>
      <c r="AA56" s="40"/>
      <c r="AB56" s="41"/>
      <c r="AC56" s="42" t="s">
        <v>176</v>
      </c>
      <c r="AD56" s="40"/>
      <c r="AE56" s="40"/>
      <c r="AF56" s="40"/>
      <c r="AG56" s="40"/>
      <c r="AH56" s="40"/>
      <c r="AI56" s="40"/>
      <c r="AJ56" s="40"/>
      <c r="AK56" s="40"/>
      <c r="AL56" s="40"/>
      <c r="AM56" s="40"/>
      <c r="AN56" s="40"/>
      <c r="AO56" s="40"/>
      <c r="AP56" s="40"/>
      <c r="AQ56" s="40"/>
      <c r="AR56" s="40"/>
      <c r="AS56" s="40"/>
      <c r="AT56" s="40"/>
      <c r="AU56" s="40"/>
      <c r="AV56" s="41"/>
    </row>
    <row r="57" spans="2:67" ht="0" hidden="1" customHeight="1" x14ac:dyDescent="0.25"/>
    <row r="58" spans="2:67" ht="16.7" customHeight="1" x14ac:dyDescent="0.25"/>
    <row r="59" spans="2:67" ht="17.100000000000001" customHeight="1" x14ac:dyDescent="0.25">
      <c r="B59" s="55" t="s">
        <v>177</v>
      </c>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1"/>
    </row>
    <row r="60" spans="2:67" ht="32.25" customHeight="1" x14ac:dyDescent="0.25">
      <c r="B60" s="56" t="s">
        <v>178</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1"/>
    </row>
    <row r="61" spans="2:67" ht="30" x14ac:dyDescent="0.25">
      <c r="B61" s="55" t="s">
        <v>179</v>
      </c>
      <c r="C61" s="40"/>
      <c r="D61" s="41"/>
      <c r="E61" s="11" t="s">
        <v>180</v>
      </c>
      <c r="F61" s="55" t="s">
        <v>181</v>
      </c>
      <c r="G61" s="40"/>
      <c r="H61" s="40"/>
      <c r="I61" s="40"/>
      <c r="J61" s="40"/>
      <c r="K61" s="40"/>
      <c r="L61" s="40"/>
      <c r="M61" s="41"/>
      <c r="N61" s="55" t="s">
        <v>103</v>
      </c>
      <c r="O61" s="40"/>
      <c r="P61" s="40"/>
      <c r="Q61" s="40"/>
      <c r="R61" s="40"/>
      <c r="S61" s="40"/>
      <c r="T61" s="40"/>
      <c r="U61" s="40"/>
      <c r="V61" s="41"/>
      <c r="W61" s="55" t="s">
        <v>182</v>
      </c>
      <c r="X61" s="40"/>
      <c r="Y61" s="40"/>
      <c r="Z61" s="40"/>
      <c r="AA61" s="40"/>
      <c r="AB61" s="40"/>
      <c r="AC61" s="40"/>
      <c r="AD61" s="40"/>
      <c r="AE61" s="40"/>
      <c r="AF61" s="40"/>
      <c r="AG61" s="40"/>
      <c r="AH61" s="41"/>
      <c r="AI61" s="55" t="s">
        <v>183</v>
      </c>
      <c r="AJ61" s="40"/>
      <c r="AK61" s="40"/>
      <c r="AL61" s="40"/>
      <c r="AM61" s="40"/>
      <c r="AN61" s="41"/>
      <c r="AO61" s="55" t="s">
        <v>184</v>
      </c>
      <c r="AP61" s="40"/>
      <c r="AQ61" s="41"/>
      <c r="AR61" s="55" t="s">
        <v>185</v>
      </c>
      <c r="AS61" s="41"/>
      <c r="AT61" s="55" t="s">
        <v>186</v>
      </c>
      <c r="AU61" s="40"/>
      <c r="AV61" s="40"/>
      <c r="AW61" s="40"/>
      <c r="AX61" s="41"/>
      <c r="AY61" s="55" t="s">
        <v>187</v>
      </c>
      <c r="AZ61" s="40"/>
      <c r="BA61" s="40"/>
      <c r="BB61" s="40"/>
      <c r="BC61" s="40"/>
      <c r="BD61" s="41"/>
      <c r="BE61" s="55" t="s">
        <v>22</v>
      </c>
      <c r="BF61" s="40"/>
      <c r="BG61" s="40"/>
      <c r="BH61" s="40"/>
      <c r="BI61" s="40"/>
      <c r="BJ61" s="40"/>
      <c r="BK61" s="40"/>
      <c r="BL61" s="40"/>
      <c r="BM61" s="40"/>
      <c r="BN61" s="40"/>
      <c r="BO61" s="41"/>
    </row>
    <row r="62" spans="2:67" ht="228.75" customHeight="1" x14ac:dyDescent="0.25">
      <c r="B62" s="42" t="s">
        <v>188</v>
      </c>
      <c r="C62" s="40"/>
      <c r="D62" s="41"/>
      <c r="E62" s="6" t="s">
        <v>189</v>
      </c>
      <c r="F62" s="42" t="s">
        <v>35</v>
      </c>
      <c r="G62" s="40"/>
      <c r="H62" s="40"/>
      <c r="I62" s="40"/>
      <c r="J62" s="40"/>
      <c r="K62" s="40"/>
      <c r="L62" s="40"/>
      <c r="M62" s="41"/>
      <c r="N62" s="42" t="s">
        <v>190</v>
      </c>
      <c r="O62" s="40"/>
      <c r="P62" s="40"/>
      <c r="Q62" s="40"/>
      <c r="R62" s="40"/>
      <c r="S62" s="40"/>
      <c r="T62" s="40"/>
      <c r="U62" s="40"/>
      <c r="V62" s="41"/>
      <c r="W62" s="42" t="s">
        <v>191</v>
      </c>
      <c r="X62" s="40"/>
      <c r="Y62" s="40"/>
      <c r="Z62" s="40"/>
      <c r="AA62" s="40"/>
      <c r="AB62" s="40"/>
      <c r="AC62" s="40"/>
      <c r="AD62" s="40"/>
      <c r="AE62" s="40"/>
      <c r="AF62" s="40"/>
      <c r="AG62" s="40"/>
      <c r="AH62" s="41"/>
      <c r="AI62" s="71">
        <f>1-(Z14/AR62)</f>
        <v>0.34710896960711635</v>
      </c>
      <c r="AJ62" s="72"/>
      <c r="AK62" s="72"/>
      <c r="AL62" s="72"/>
      <c r="AM62" s="72"/>
      <c r="AN62" s="73"/>
      <c r="AO62" s="42" t="s">
        <v>105</v>
      </c>
      <c r="AP62" s="40"/>
      <c r="AQ62" s="41"/>
      <c r="AR62" s="42">
        <v>21584</v>
      </c>
      <c r="AS62" s="41"/>
      <c r="AT62" s="42" t="s">
        <v>106</v>
      </c>
      <c r="AU62" s="40"/>
      <c r="AV62" s="40"/>
      <c r="AW62" s="40"/>
      <c r="AX62" s="41"/>
      <c r="AY62" s="42" t="s">
        <v>192</v>
      </c>
      <c r="AZ62" s="40"/>
      <c r="BA62" s="40"/>
      <c r="BB62" s="40"/>
      <c r="BC62" s="40"/>
      <c r="BD62" s="41"/>
      <c r="BE62" s="42" t="s">
        <v>469</v>
      </c>
      <c r="BF62" s="40"/>
      <c r="BG62" s="40"/>
      <c r="BH62" s="40"/>
      <c r="BI62" s="40"/>
      <c r="BJ62" s="40"/>
      <c r="BK62" s="40"/>
      <c r="BL62" s="40"/>
      <c r="BM62" s="40"/>
      <c r="BN62" s="40"/>
      <c r="BO62" s="41"/>
    </row>
    <row r="63" spans="2:67" ht="19.149999999999999" customHeight="1" x14ac:dyDescent="0.25"/>
    <row r="64" spans="2:67" ht="46.35" customHeight="1" x14ac:dyDescent="0.25">
      <c r="B64" s="55" t="s">
        <v>193</v>
      </c>
      <c r="C64" s="40"/>
      <c r="D64" s="40"/>
      <c r="E64" s="40"/>
      <c r="F64" s="40"/>
      <c r="G64" s="40"/>
      <c r="H64" s="40"/>
      <c r="I64" s="40"/>
      <c r="J64" s="41"/>
      <c r="K64" s="55" t="s">
        <v>35</v>
      </c>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1"/>
    </row>
    <row r="65" spans="2:69" ht="47.1" customHeight="1" x14ac:dyDescent="0.25">
      <c r="B65" s="55" t="s">
        <v>102</v>
      </c>
      <c r="C65" s="40"/>
      <c r="D65" s="40"/>
      <c r="E65" s="40"/>
      <c r="F65" s="40"/>
      <c r="G65" s="40"/>
      <c r="H65" s="40"/>
      <c r="I65" s="40"/>
      <c r="J65" s="41"/>
      <c r="K65" s="55" t="s">
        <v>194</v>
      </c>
      <c r="L65" s="40"/>
      <c r="M65" s="40"/>
      <c r="N65" s="40"/>
      <c r="O65" s="40"/>
      <c r="P65" s="40"/>
      <c r="Q65" s="40"/>
      <c r="R65" s="40"/>
      <c r="S65" s="40"/>
      <c r="T65" s="40"/>
      <c r="U65" s="40"/>
      <c r="V65" s="40"/>
      <c r="W65" s="40"/>
      <c r="X65" s="40"/>
      <c r="Y65" s="40"/>
      <c r="Z65" s="41"/>
      <c r="AA65" s="55" t="s">
        <v>195</v>
      </c>
      <c r="AB65" s="40"/>
      <c r="AC65" s="40"/>
      <c r="AD65" s="40"/>
      <c r="AE65" s="40"/>
      <c r="AF65" s="40"/>
      <c r="AG65" s="40"/>
      <c r="AH65" s="40"/>
      <c r="AI65" s="40"/>
      <c r="AJ65" s="41"/>
      <c r="AK65" s="55" t="s">
        <v>22</v>
      </c>
      <c r="AL65" s="40"/>
      <c r="AM65" s="40"/>
      <c r="AN65" s="40"/>
      <c r="AO65" s="40"/>
      <c r="AP65" s="40"/>
      <c r="AQ65" s="40"/>
      <c r="AR65" s="40"/>
      <c r="AS65" s="40"/>
      <c r="AT65" s="40"/>
      <c r="AU65" s="40"/>
      <c r="AV65" s="40"/>
      <c r="AW65" s="40"/>
      <c r="AX65" s="40"/>
      <c r="AY65" s="40"/>
      <c r="AZ65" s="41"/>
    </row>
    <row r="66" spans="2:69" x14ac:dyDescent="0.25">
      <c r="B66" s="42">
        <v>42.2</v>
      </c>
      <c r="C66" s="67"/>
      <c r="D66" s="67"/>
      <c r="E66" s="67"/>
      <c r="F66" s="67"/>
      <c r="G66" s="67"/>
      <c r="H66" s="67"/>
      <c r="I66" s="67"/>
      <c r="J66" s="68"/>
      <c r="K66" s="42" t="s">
        <v>196</v>
      </c>
      <c r="L66" s="40"/>
      <c r="M66" s="40"/>
      <c r="N66" s="40"/>
      <c r="O66" s="40"/>
      <c r="P66" s="40"/>
      <c r="Q66" s="40"/>
      <c r="R66" s="40"/>
      <c r="S66" s="40"/>
      <c r="T66" s="40"/>
      <c r="U66" s="40"/>
      <c r="V66" s="40"/>
      <c r="W66" s="40"/>
      <c r="X66" s="40"/>
      <c r="Y66" s="40"/>
      <c r="Z66" s="41"/>
      <c r="AA66" s="42">
        <v>23.8</v>
      </c>
      <c r="AB66" s="40"/>
      <c r="AC66" s="40"/>
      <c r="AD66" s="40"/>
      <c r="AE66" s="40"/>
      <c r="AF66" s="40"/>
      <c r="AG66" s="40"/>
      <c r="AH66" s="40"/>
      <c r="AI66" s="40"/>
      <c r="AJ66" s="41"/>
      <c r="AK66" s="42"/>
      <c r="AL66" s="40"/>
      <c r="AM66" s="40"/>
      <c r="AN66" s="40"/>
      <c r="AO66" s="40"/>
      <c r="AP66" s="40"/>
      <c r="AQ66" s="40"/>
      <c r="AR66" s="40"/>
      <c r="AS66" s="40"/>
      <c r="AT66" s="40"/>
      <c r="AU66" s="40"/>
      <c r="AV66" s="40"/>
      <c r="AW66" s="40"/>
      <c r="AX66" s="40"/>
      <c r="AY66" s="40"/>
      <c r="AZ66" s="41"/>
    </row>
    <row r="67" spans="2:69" x14ac:dyDescent="0.25">
      <c r="B67" s="69"/>
      <c r="C67" s="37"/>
      <c r="D67" s="37"/>
      <c r="E67" s="37"/>
      <c r="F67" s="37"/>
      <c r="G67" s="37"/>
      <c r="H67" s="37"/>
      <c r="I67" s="37"/>
      <c r="J67" s="70"/>
      <c r="K67" s="42" t="s">
        <v>197</v>
      </c>
      <c r="L67" s="40"/>
      <c r="M67" s="40"/>
      <c r="N67" s="40"/>
      <c r="O67" s="40"/>
      <c r="P67" s="40"/>
      <c r="Q67" s="40"/>
      <c r="R67" s="40"/>
      <c r="S67" s="40"/>
      <c r="T67" s="40"/>
      <c r="U67" s="40"/>
      <c r="V67" s="40"/>
      <c r="W67" s="40"/>
      <c r="X67" s="40"/>
      <c r="Y67" s="40"/>
      <c r="Z67" s="41"/>
      <c r="AA67" s="42"/>
      <c r="AB67" s="40"/>
      <c r="AC67" s="40"/>
      <c r="AD67" s="40"/>
      <c r="AE67" s="40"/>
      <c r="AF67" s="40"/>
      <c r="AG67" s="40"/>
      <c r="AH67" s="40"/>
      <c r="AI67" s="40"/>
      <c r="AJ67" s="41"/>
      <c r="AK67" s="42"/>
      <c r="AL67" s="40"/>
      <c r="AM67" s="40"/>
      <c r="AN67" s="40"/>
      <c r="AO67" s="40"/>
      <c r="AP67" s="40"/>
      <c r="AQ67" s="40"/>
      <c r="AR67" s="40"/>
      <c r="AS67" s="40"/>
      <c r="AT67" s="40"/>
      <c r="AU67" s="40"/>
      <c r="AV67" s="40"/>
      <c r="AW67" s="40"/>
      <c r="AX67" s="40"/>
      <c r="AY67" s="40"/>
      <c r="AZ67" s="41"/>
    </row>
    <row r="68" spans="2:69" x14ac:dyDescent="0.25">
      <c r="B68" s="69"/>
      <c r="C68" s="37"/>
      <c r="D68" s="37"/>
      <c r="E68" s="37"/>
      <c r="F68" s="37"/>
      <c r="G68" s="37"/>
      <c r="H68" s="37"/>
      <c r="I68" s="37"/>
      <c r="J68" s="70"/>
      <c r="K68" s="42" t="s">
        <v>198</v>
      </c>
      <c r="L68" s="40"/>
      <c r="M68" s="40"/>
      <c r="N68" s="40"/>
      <c r="O68" s="40"/>
      <c r="P68" s="40"/>
      <c r="Q68" s="40"/>
      <c r="R68" s="40"/>
      <c r="S68" s="40"/>
      <c r="T68" s="40"/>
      <c r="U68" s="40"/>
      <c r="V68" s="40"/>
      <c r="W68" s="40"/>
      <c r="X68" s="40"/>
      <c r="Y68" s="40"/>
      <c r="Z68" s="41"/>
      <c r="AA68" s="42"/>
      <c r="AB68" s="40"/>
      <c r="AC68" s="40"/>
      <c r="AD68" s="40"/>
      <c r="AE68" s="40"/>
      <c r="AF68" s="40"/>
      <c r="AG68" s="40"/>
      <c r="AH68" s="40"/>
      <c r="AI68" s="40"/>
      <c r="AJ68" s="41"/>
      <c r="AK68" s="42"/>
      <c r="AL68" s="40"/>
      <c r="AM68" s="40"/>
      <c r="AN68" s="40"/>
      <c r="AO68" s="40"/>
      <c r="AP68" s="40"/>
      <c r="AQ68" s="40"/>
      <c r="AR68" s="40"/>
      <c r="AS68" s="40"/>
      <c r="AT68" s="40"/>
      <c r="AU68" s="40"/>
      <c r="AV68" s="40"/>
      <c r="AW68" s="40"/>
      <c r="AX68" s="40"/>
      <c r="AY68" s="40"/>
      <c r="AZ68" s="41"/>
    </row>
    <row r="69" spans="2:69" x14ac:dyDescent="0.25">
      <c r="B69" s="69"/>
      <c r="C69" s="37"/>
      <c r="D69" s="37"/>
      <c r="E69" s="37"/>
      <c r="F69" s="37"/>
      <c r="G69" s="37"/>
      <c r="H69" s="37"/>
      <c r="I69" s="37"/>
      <c r="J69" s="70"/>
      <c r="K69" s="42" t="s">
        <v>199</v>
      </c>
      <c r="L69" s="40"/>
      <c r="M69" s="40"/>
      <c r="N69" s="40"/>
      <c r="O69" s="40"/>
      <c r="P69" s="40"/>
      <c r="Q69" s="40"/>
      <c r="R69" s="40"/>
      <c r="S69" s="40"/>
      <c r="T69" s="40"/>
      <c r="U69" s="40"/>
      <c r="V69" s="40"/>
      <c r="W69" s="40"/>
      <c r="X69" s="40"/>
      <c r="Y69" s="40"/>
      <c r="Z69" s="41"/>
      <c r="AA69" s="42" t="s">
        <v>35</v>
      </c>
      <c r="AB69" s="40"/>
      <c r="AC69" s="40"/>
      <c r="AD69" s="40"/>
      <c r="AE69" s="40"/>
      <c r="AF69" s="40"/>
      <c r="AG69" s="40"/>
      <c r="AH69" s="40"/>
      <c r="AI69" s="40"/>
      <c r="AJ69" s="41"/>
      <c r="AK69" s="42"/>
      <c r="AL69" s="40"/>
      <c r="AM69" s="40"/>
      <c r="AN69" s="40"/>
      <c r="AO69" s="40"/>
      <c r="AP69" s="40"/>
      <c r="AQ69" s="40"/>
      <c r="AR69" s="40"/>
      <c r="AS69" s="40"/>
      <c r="AT69" s="40"/>
      <c r="AU69" s="40"/>
      <c r="AV69" s="40"/>
      <c r="AW69" s="40"/>
      <c r="AX69" s="40"/>
      <c r="AY69" s="40"/>
      <c r="AZ69" s="41"/>
    </row>
    <row r="70" spans="2:69" x14ac:dyDescent="0.25">
      <c r="B70" s="69"/>
      <c r="C70" s="37"/>
      <c r="D70" s="37"/>
      <c r="E70" s="37"/>
      <c r="F70" s="37"/>
      <c r="G70" s="37"/>
      <c r="H70" s="37"/>
      <c r="I70" s="37"/>
      <c r="J70" s="70"/>
      <c r="K70" s="42" t="s">
        <v>79</v>
      </c>
      <c r="L70" s="40"/>
      <c r="M70" s="40"/>
      <c r="N70" s="40"/>
      <c r="O70" s="40"/>
      <c r="P70" s="40"/>
      <c r="Q70" s="40"/>
      <c r="R70" s="40"/>
      <c r="S70" s="40"/>
      <c r="T70" s="40"/>
      <c r="U70" s="40"/>
      <c r="V70" s="40"/>
      <c r="W70" s="40"/>
      <c r="X70" s="40"/>
      <c r="Y70" s="40"/>
      <c r="Z70" s="41"/>
      <c r="AA70" s="42">
        <v>15.9</v>
      </c>
      <c r="AB70" s="40"/>
      <c r="AC70" s="40"/>
      <c r="AD70" s="40"/>
      <c r="AE70" s="40"/>
      <c r="AF70" s="40"/>
      <c r="AG70" s="40"/>
      <c r="AH70" s="40"/>
      <c r="AI70" s="40"/>
      <c r="AJ70" s="41"/>
      <c r="AK70" s="42"/>
      <c r="AL70" s="40"/>
      <c r="AM70" s="40"/>
      <c r="AN70" s="40"/>
      <c r="AO70" s="40"/>
      <c r="AP70" s="40"/>
      <c r="AQ70" s="40"/>
      <c r="AR70" s="40"/>
      <c r="AS70" s="40"/>
      <c r="AT70" s="40"/>
      <c r="AU70" s="40"/>
      <c r="AV70" s="40"/>
      <c r="AW70" s="40"/>
      <c r="AX70" s="40"/>
      <c r="AY70" s="40"/>
      <c r="AZ70" s="41"/>
    </row>
    <row r="71" spans="2:69" x14ac:dyDescent="0.25">
      <c r="B71" s="69"/>
      <c r="C71" s="37"/>
      <c r="D71" s="37"/>
      <c r="E71" s="37"/>
      <c r="F71" s="37"/>
      <c r="G71" s="37"/>
      <c r="H71" s="37"/>
      <c r="I71" s="37"/>
      <c r="J71" s="70"/>
      <c r="K71" s="42" t="s">
        <v>200</v>
      </c>
      <c r="L71" s="40"/>
      <c r="M71" s="40"/>
      <c r="N71" s="40"/>
      <c r="O71" s="40"/>
      <c r="P71" s="40"/>
      <c r="Q71" s="40"/>
      <c r="R71" s="40"/>
      <c r="S71" s="40"/>
      <c r="T71" s="40"/>
      <c r="U71" s="40"/>
      <c r="V71" s="40"/>
      <c r="W71" s="40"/>
      <c r="X71" s="40"/>
      <c r="Y71" s="40"/>
      <c r="Z71" s="41"/>
      <c r="AA71" s="42">
        <v>2.5</v>
      </c>
      <c r="AB71" s="40"/>
      <c r="AC71" s="40"/>
      <c r="AD71" s="40"/>
      <c r="AE71" s="40"/>
      <c r="AF71" s="40"/>
      <c r="AG71" s="40"/>
      <c r="AH71" s="40"/>
      <c r="AI71" s="40"/>
      <c r="AJ71" s="41"/>
      <c r="AK71" s="42"/>
      <c r="AL71" s="40"/>
      <c r="AM71" s="40"/>
      <c r="AN71" s="40"/>
      <c r="AO71" s="40"/>
      <c r="AP71" s="40"/>
      <c r="AQ71" s="40"/>
      <c r="AR71" s="40"/>
      <c r="AS71" s="40"/>
      <c r="AT71" s="40"/>
      <c r="AU71" s="40"/>
      <c r="AV71" s="40"/>
      <c r="AW71" s="40"/>
      <c r="AX71" s="40"/>
      <c r="AY71" s="40"/>
      <c r="AZ71" s="41"/>
    </row>
    <row r="72" spans="2:69" x14ac:dyDescent="0.25">
      <c r="B72" s="69"/>
      <c r="C72" s="37"/>
      <c r="D72" s="37"/>
      <c r="E72" s="37"/>
      <c r="F72" s="37"/>
      <c r="G72" s="37"/>
      <c r="H72" s="37"/>
      <c r="I72" s="37"/>
      <c r="J72" s="70"/>
      <c r="K72" s="42" t="s">
        <v>71</v>
      </c>
      <c r="L72" s="40"/>
      <c r="M72" s="40"/>
      <c r="N72" s="40"/>
      <c r="O72" s="40"/>
      <c r="P72" s="40"/>
      <c r="Q72" s="40"/>
      <c r="R72" s="40"/>
      <c r="S72" s="40"/>
      <c r="T72" s="40"/>
      <c r="U72" s="40"/>
      <c r="V72" s="40"/>
      <c r="W72" s="40"/>
      <c r="X72" s="40"/>
      <c r="Y72" s="40"/>
      <c r="Z72" s="41"/>
      <c r="AA72" s="42"/>
      <c r="AB72" s="40"/>
      <c r="AC72" s="40"/>
      <c r="AD72" s="40"/>
      <c r="AE72" s="40"/>
      <c r="AF72" s="40"/>
      <c r="AG72" s="40"/>
      <c r="AH72" s="40"/>
      <c r="AI72" s="40"/>
      <c r="AJ72" s="41"/>
      <c r="AK72" s="42"/>
      <c r="AL72" s="40"/>
      <c r="AM72" s="40"/>
      <c r="AN72" s="40"/>
      <c r="AO72" s="40"/>
      <c r="AP72" s="40"/>
      <c r="AQ72" s="40"/>
      <c r="AR72" s="40"/>
      <c r="AS72" s="40"/>
      <c r="AT72" s="40"/>
      <c r="AU72" s="40"/>
      <c r="AV72" s="40"/>
      <c r="AW72" s="40"/>
      <c r="AX72" s="40"/>
      <c r="AY72" s="40"/>
      <c r="AZ72" s="41"/>
    </row>
    <row r="73" spans="2:69" x14ac:dyDescent="0.25">
      <c r="B73" s="74"/>
      <c r="C73" s="75"/>
      <c r="D73" s="75"/>
      <c r="E73" s="75"/>
      <c r="F73" s="75"/>
      <c r="G73" s="75"/>
      <c r="H73" s="75"/>
      <c r="I73" s="75"/>
      <c r="J73" s="76"/>
      <c r="K73" s="42" t="s">
        <v>201</v>
      </c>
      <c r="L73" s="40"/>
      <c r="M73" s="40"/>
      <c r="N73" s="40"/>
      <c r="O73" s="40"/>
      <c r="P73" s="40"/>
      <c r="Q73" s="40"/>
      <c r="R73" s="40"/>
      <c r="S73" s="40"/>
      <c r="T73" s="40"/>
      <c r="U73" s="40"/>
      <c r="V73" s="40"/>
      <c r="W73" s="40"/>
      <c r="X73" s="40"/>
      <c r="Y73" s="40"/>
      <c r="Z73" s="41"/>
      <c r="AA73" s="42"/>
      <c r="AB73" s="40"/>
      <c r="AC73" s="40"/>
      <c r="AD73" s="40"/>
      <c r="AE73" s="40"/>
      <c r="AF73" s="40"/>
      <c r="AG73" s="40"/>
      <c r="AH73" s="40"/>
      <c r="AI73" s="40"/>
      <c r="AJ73" s="41"/>
      <c r="AK73" s="42"/>
      <c r="AL73" s="40"/>
      <c r="AM73" s="40"/>
      <c r="AN73" s="40"/>
      <c r="AO73" s="40"/>
      <c r="AP73" s="40"/>
      <c r="AQ73" s="40"/>
      <c r="AR73" s="40"/>
      <c r="AS73" s="40"/>
      <c r="AT73" s="40"/>
      <c r="AU73" s="40"/>
      <c r="AV73" s="40"/>
      <c r="AW73" s="40"/>
      <c r="AX73" s="40"/>
      <c r="AY73" s="40"/>
      <c r="AZ73" s="41"/>
    </row>
    <row r="74" spans="2:69" ht="0" hidden="1" customHeight="1" x14ac:dyDescent="0.25"/>
    <row r="75" spans="2:69" ht="22.5" customHeight="1" x14ac:dyDescent="0.25"/>
    <row r="76" spans="2:69" ht="17.100000000000001" customHeight="1" x14ac:dyDescent="0.25">
      <c r="B76" s="55" t="s">
        <v>202</v>
      </c>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1"/>
    </row>
    <row r="77" spans="2:69" ht="18" customHeight="1" x14ac:dyDescent="0.25">
      <c r="B77" s="56" t="s">
        <v>203</v>
      </c>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40"/>
      <c r="BM77" s="40"/>
      <c r="BN77" s="40"/>
      <c r="BO77" s="40"/>
      <c r="BP77" s="40"/>
      <c r="BQ77" s="41"/>
    </row>
    <row r="78" spans="2:69" ht="75.599999999999994" customHeight="1" x14ac:dyDescent="0.25">
      <c r="B78" s="55" t="s">
        <v>204</v>
      </c>
      <c r="C78" s="40"/>
      <c r="D78" s="41"/>
      <c r="E78" s="55" t="s">
        <v>205</v>
      </c>
      <c r="F78" s="40"/>
      <c r="G78" s="41"/>
      <c r="H78" s="55" t="s">
        <v>206</v>
      </c>
      <c r="I78" s="41"/>
      <c r="J78" s="55" t="s">
        <v>207</v>
      </c>
      <c r="K78" s="40"/>
      <c r="L78" s="40"/>
      <c r="M78" s="40"/>
      <c r="N78" s="40"/>
      <c r="O78" s="40"/>
      <c r="P78" s="41"/>
      <c r="Q78" s="55" t="s">
        <v>208</v>
      </c>
      <c r="R78" s="40"/>
      <c r="S78" s="40"/>
      <c r="T78" s="40"/>
      <c r="U78" s="41"/>
      <c r="V78" s="55" t="s">
        <v>209</v>
      </c>
      <c r="W78" s="40"/>
      <c r="X78" s="40"/>
      <c r="Y78" s="40"/>
      <c r="Z78" s="40"/>
      <c r="AA78" s="40"/>
      <c r="AB78" s="40"/>
      <c r="AC78" s="40"/>
      <c r="AD78" s="41"/>
      <c r="AE78" s="55" t="s">
        <v>210</v>
      </c>
      <c r="AF78" s="40"/>
      <c r="AG78" s="41"/>
      <c r="AH78" s="55" t="s">
        <v>211</v>
      </c>
      <c r="AI78" s="40"/>
      <c r="AJ78" s="40"/>
      <c r="AK78" s="40"/>
      <c r="AL78" s="40"/>
      <c r="AM78" s="40"/>
      <c r="AN78" s="40"/>
      <c r="AO78" s="41"/>
      <c r="AP78" s="55" t="s">
        <v>212</v>
      </c>
      <c r="AQ78" s="40"/>
      <c r="AR78" s="40"/>
      <c r="AS78" s="40"/>
      <c r="AT78" s="41"/>
      <c r="AU78" s="55" t="s">
        <v>213</v>
      </c>
      <c r="AV78" s="40"/>
      <c r="AW78" s="40"/>
      <c r="AX78" s="40"/>
      <c r="AY78" s="41"/>
      <c r="AZ78" s="55" t="s">
        <v>214</v>
      </c>
      <c r="BA78" s="40"/>
      <c r="BB78" s="40"/>
      <c r="BC78" s="40"/>
      <c r="BD78" s="40"/>
      <c r="BE78" s="40"/>
      <c r="BF78" s="40"/>
      <c r="BG78" s="40"/>
      <c r="BH78" s="40"/>
      <c r="BI78" s="40"/>
      <c r="BJ78" s="41"/>
      <c r="BK78" s="55" t="s">
        <v>22</v>
      </c>
      <c r="BL78" s="40"/>
      <c r="BM78" s="40"/>
      <c r="BN78" s="40"/>
      <c r="BO78" s="40"/>
      <c r="BP78" s="40"/>
      <c r="BQ78" s="41"/>
    </row>
    <row r="79" spans="2:69" ht="46.35" customHeight="1" x14ac:dyDescent="0.25">
      <c r="B79" s="42" t="str">
        <f>'[1]Projects Implemented'!$B$99</f>
        <v>Mountbatten Building Phase 2 LED lighting</v>
      </c>
      <c r="C79" s="40"/>
      <c r="D79" s="41"/>
      <c r="E79" s="42" t="s">
        <v>215</v>
      </c>
      <c r="F79" s="40"/>
      <c r="G79" s="41"/>
      <c r="H79" s="42" t="s">
        <v>192</v>
      </c>
      <c r="I79" s="41"/>
      <c r="J79" s="42" t="s">
        <v>216</v>
      </c>
      <c r="K79" s="40"/>
      <c r="L79" s="40"/>
      <c r="M79" s="40"/>
      <c r="N79" s="40"/>
      <c r="O79" s="40"/>
      <c r="P79" s="41"/>
      <c r="Q79" s="42">
        <f>'[1]Projects Implemented'!$M$99</f>
        <v>19701</v>
      </c>
      <c r="R79" s="40"/>
      <c r="S79" s="40"/>
      <c r="T79" s="40"/>
      <c r="U79" s="41"/>
      <c r="V79" s="42"/>
      <c r="W79" s="40"/>
      <c r="X79" s="40"/>
      <c r="Y79" s="40"/>
      <c r="Z79" s="40"/>
      <c r="AA79" s="40"/>
      <c r="AB79" s="40"/>
      <c r="AC79" s="40"/>
      <c r="AD79" s="41"/>
      <c r="AE79" s="42">
        <v>20</v>
      </c>
      <c r="AF79" s="40"/>
      <c r="AG79" s="41"/>
      <c r="AH79" s="42" t="s">
        <v>196</v>
      </c>
      <c r="AI79" s="40"/>
      <c r="AJ79" s="40"/>
      <c r="AK79" s="40"/>
      <c r="AL79" s="40"/>
      <c r="AM79" s="40"/>
      <c r="AN79" s="40"/>
      <c r="AO79" s="41"/>
      <c r="AP79" s="77">
        <f>'[1]Projects Implemented'!$L$99</f>
        <v>6.7781494899999988</v>
      </c>
      <c r="AQ79" s="78"/>
      <c r="AR79" s="78"/>
      <c r="AS79" s="78"/>
      <c r="AT79" s="79"/>
      <c r="AU79" s="63">
        <f>'[1]Projects Implemented'!$N$99</f>
        <v>4256.5889999999999</v>
      </c>
      <c r="AV79" s="80"/>
      <c r="AW79" s="80"/>
      <c r="AX79" s="80"/>
      <c r="AY79" s="81"/>
      <c r="AZ79" s="42"/>
      <c r="BA79" s="40"/>
      <c r="BB79" s="40"/>
      <c r="BC79" s="40"/>
      <c r="BD79" s="40"/>
      <c r="BE79" s="40"/>
      <c r="BF79" s="40"/>
      <c r="BG79" s="40"/>
      <c r="BH79" s="40"/>
      <c r="BI79" s="40"/>
      <c r="BJ79" s="41"/>
      <c r="BK79" s="42"/>
      <c r="BL79" s="40"/>
      <c r="BM79" s="40"/>
      <c r="BN79" s="40"/>
      <c r="BO79" s="40"/>
      <c r="BP79" s="40"/>
      <c r="BQ79" s="41"/>
    </row>
    <row r="80" spans="2:69" ht="46.35" customHeight="1" x14ac:dyDescent="0.25">
      <c r="B80" s="42" t="str">
        <f>'[1]Projects Implemented'!$B$100</f>
        <v>Energy efficient lab drying cabinets</v>
      </c>
      <c r="C80" s="40"/>
      <c r="D80" s="41"/>
      <c r="E80" s="42" t="s">
        <v>217</v>
      </c>
      <c r="F80" s="40"/>
      <c r="G80" s="41"/>
      <c r="H80" s="42" t="s">
        <v>192</v>
      </c>
      <c r="I80" s="41"/>
      <c r="J80" s="42" t="s">
        <v>216</v>
      </c>
      <c r="K80" s="40"/>
      <c r="L80" s="40"/>
      <c r="M80" s="40"/>
      <c r="N80" s="40"/>
      <c r="O80" s="40"/>
      <c r="P80" s="41"/>
      <c r="Q80" s="42">
        <f>'[1]Projects Implemented'!$M$100</f>
        <v>40599</v>
      </c>
      <c r="R80" s="40"/>
      <c r="S80" s="40"/>
      <c r="T80" s="40"/>
      <c r="U80" s="41"/>
      <c r="V80" s="42"/>
      <c r="W80" s="40"/>
      <c r="X80" s="40"/>
      <c r="Y80" s="40"/>
      <c r="Z80" s="40"/>
      <c r="AA80" s="40"/>
      <c r="AB80" s="40"/>
      <c r="AC80" s="40"/>
      <c r="AD80" s="41"/>
      <c r="AE80" s="42">
        <v>10</v>
      </c>
      <c r="AF80" s="40"/>
      <c r="AG80" s="41"/>
      <c r="AH80" s="42" t="s">
        <v>196</v>
      </c>
      <c r="AI80" s="40"/>
      <c r="AJ80" s="40"/>
      <c r="AK80" s="40"/>
      <c r="AL80" s="40"/>
      <c r="AM80" s="40"/>
      <c r="AN80" s="40"/>
      <c r="AO80" s="41"/>
      <c r="AP80" s="77">
        <f>'[1]Projects Implemented'!$L$100</f>
        <v>17.045510369999995</v>
      </c>
      <c r="AQ80" s="78"/>
      <c r="AR80" s="78"/>
      <c r="AS80" s="78"/>
      <c r="AT80" s="79"/>
      <c r="AU80" s="63">
        <f>'[1]Projects Implemented'!$N$100</f>
        <v>10704.357</v>
      </c>
      <c r="AV80" s="80"/>
      <c r="AW80" s="80"/>
      <c r="AX80" s="80"/>
      <c r="AY80" s="81"/>
      <c r="AZ80" s="42"/>
      <c r="BA80" s="40"/>
      <c r="BB80" s="40"/>
      <c r="BC80" s="40"/>
      <c r="BD80" s="40"/>
      <c r="BE80" s="40"/>
      <c r="BF80" s="40"/>
      <c r="BG80" s="40"/>
      <c r="BH80" s="40"/>
      <c r="BI80" s="40"/>
      <c r="BJ80" s="41"/>
      <c r="BK80" s="42"/>
      <c r="BL80" s="40"/>
      <c r="BM80" s="40"/>
      <c r="BN80" s="40"/>
      <c r="BO80" s="40"/>
      <c r="BP80" s="40"/>
      <c r="BQ80" s="41"/>
    </row>
    <row r="81" spans="2:69" ht="62.25" customHeight="1" x14ac:dyDescent="0.25">
      <c r="B81" s="42" t="str">
        <f>'[1]Projects Implemented'!$B$101</f>
        <v>Water consumption reduction (waterless fittings, leakage reduction)</v>
      </c>
      <c r="C81" s="40"/>
      <c r="D81" s="41"/>
      <c r="E81" s="42" t="s">
        <v>217</v>
      </c>
      <c r="F81" s="40"/>
      <c r="G81" s="41"/>
      <c r="H81" s="42" t="s">
        <v>192</v>
      </c>
      <c r="I81" s="41"/>
      <c r="J81" s="42" t="s">
        <v>216</v>
      </c>
      <c r="K81" s="40"/>
      <c r="L81" s="40"/>
      <c r="M81" s="40"/>
      <c r="N81" s="40"/>
      <c r="O81" s="40"/>
      <c r="P81" s="41"/>
      <c r="Q81" s="42"/>
      <c r="R81" s="40"/>
      <c r="S81" s="40"/>
      <c r="T81" s="40"/>
      <c r="U81" s="41"/>
      <c r="V81" s="42"/>
      <c r="W81" s="40"/>
      <c r="X81" s="40"/>
      <c r="Y81" s="40"/>
      <c r="Z81" s="40"/>
      <c r="AA81" s="40"/>
      <c r="AB81" s="40"/>
      <c r="AC81" s="40"/>
      <c r="AD81" s="41"/>
      <c r="AE81" s="42">
        <v>25</v>
      </c>
      <c r="AF81" s="40"/>
      <c r="AG81" s="41"/>
      <c r="AH81" s="42" t="s">
        <v>439</v>
      </c>
      <c r="AI81" s="40"/>
      <c r="AJ81" s="40"/>
      <c r="AK81" s="40"/>
      <c r="AL81" s="40"/>
      <c r="AM81" s="40"/>
      <c r="AN81" s="40"/>
      <c r="AO81" s="41"/>
      <c r="AP81" s="77">
        <f>'[1]Projects Implemented'!$L$101</f>
        <v>15.85896</v>
      </c>
      <c r="AQ81" s="78"/>
      <c r="AR81" s="78"/>
      <c r="AS81" s="78"/>
      <c r="AT81" s="79"/>
      <c r="AU81" s="63">
        <f>'[1]Projects Implemented'!$N$101</f>
        <v>23868</v>
      </c>
      <c r="AV81" s="80"/>
      <c r="AW81" s="80"/>
      <c r="AX81" s="80"/>
      <c r="AY81" s="81"/>
      <c r="AZ81" s="42"/>
      <c r="BA81" s="40"/>
      <c r="BB81" s="40"/>
      <c r="BC81" s="40"/>
      <c r="BD81" s="40"/>
      <c r="BE81" s="40"/>
      <c r="BF81" s="40"/>
      <c r="BG81" s="40"/>
      <c r="BH81" s="40"/>
      <c r="BI81" s="40"/>
      <c r="BJ81" s="41"/>
      <c r="BK81" s="42"/>
      <c r="BL81" s="40"/>
      <c r="BM81" s="40"/>
      <c r="BN81" s="40"/>
      <c r="BO81" s="40"/>
      <c r="BP81" s="40"/>
      <c r="BQ81" s="41"/>
    </row>
    <row r="82" spans="2:69" ht="46.35" customHeight="1" x14ac:dyDescent="0.25">
      <c r="B82" s="42" t="str">
        <f>'[1]Projects Implemented'!$B$102</f>
        <v>Electric vans replacing diesel equivalents</v>
      </c>
      <c r="C82" s="40"/>
      <c r="D82" s="41"/>
      <c r="E82" s="42" t="s">
        <v>438</v>
      </c>
      <c r="F82" s="40"/>
      <c r="G82" s="41"/>
      <c r="H82" s="42" t="s">
        <v>115</v>
      </c>
      <c r="I82" s="41"/>
      <c r="J82" s="42" t="s">
        <v>216</v>
      </c>
      <c r="K82" s="40"/>
      <c r="L82" s="40"/>
      <c r="M82" s="40"/>
      <c r="N82" s="40"/>
      <c r="O82" s="40"/>
      <c r="P82" s="41"/>
      <c r="Q82" s="42">
        <f>'[1]Projects Implemented'!$M$102</f>
        <v>27431</v>
      </c>
      <c r="R82" s="40"/>
      <c r="S82" s="40"/>
      <c r="T82" s="40"/>
      <c r="U82" s="41"/>
      <c r="V82" s="42"/>
      <c r="W82" s="40"/>
      <c r="X82" s="40"/>
      <c r="Y82" s="40"/>
      <c r="Z82" s="40"/>
      <c r="AA82" s="40"/>
      <c r="AB82" s="40"/>
      <c r="AC82" s="40"/>
      <c r="AD82" s="41"/>
      <c r="AE82" s="42">
        <v>6</v>
      </c>
      <c r="AF82" s="40"/>
      <c r="AG82" s="41"/>
      <c r="AH82" s="42" t="s">
        <v>419</v>
      </c>
      <c r="AI82" s="40"/>
      <c r="AJ82" s="40"/>
      <c r="AK82" s="40"/>
      <c r="AL82" s="40"/>
      <c r="AM82" s="40"/>
      <c r="AN82" s="40"/>
      <c r="AO82" s="41"/>
      <c r="AP82" s="77">
        <f>'[1]Projects Implemented'!$L$102</f>
        <v>2.4873855999999996</v>
      </c>
      <c r="AQ82" s="78"/>
      <c r="AR82" s="78"/>
      <c r="AS82" s="78"/>
      <c r="AT82" s="79"/>
      <c r="AU82" s="63">
        <f>'[1]Projects Implemented'!$N$102</f>
        <v>0</v>
      </c>
      <c r="AV82" s="80"/>
      <c r="AW82" s="80"/>
      <c r="AX82" s="80"/>
      <c r="AY82" s="81"/>
      <c r="AZ82" s="42"/>
      <c r="BA82" s="40"/>
      <c r="BB82" s="40"/>
      <c r="BC82" s="40"/>
      <c r="BD82" s="40"/>
      <c r="BE82" s="40"/>
      <c r="BF82" s="40"/>
      <c r="BG82" s="40"/>
      <c r="BH82" s="40"/>
      <c r="BI82" s="40"/>
      <c r="BJ82" s="41"/>
      <c r="BK82" s="42"/>
      <c r="BL82" s="40"/>
      <c r="BM82" s="40"/>
      <c r="BN82" s="40"/>
      <c r="BO82" s="40"/>
      <c r="BP82" s="40"/>
      <c r="BQ82" s="41"/>
    </row>
    <row r="83" spans="2:69" ht="46.35" customHeight="1" x14ac:dyDescent="0.25">
      <c r="B83" s="42"/>
      <c r="C83" s="40"/>
      <c r="D83" s="41"/>
      <c r="E83" s="42"/>
      <c r="F83" s="40"/>
      <c r="G83" s="41"/>
      <c r="H83" s="42"/>
      <c r="I83" s="41"/>
      <c r="J83" s="42"/>
      <c r="K83" s="40"/>
      <c r="L83" s="40"/>
      <c r="M83" s="40"/>
      <c r="N83" s="40"/>
      <c r="O83" s="40"/>
      <c r="P83" s="41"/>
      <c r="Q83" s="42"/>
      <c r="R83" s="40"/>
      <c r="S83" s="40"/>
      <c r="T83" s="40"/>
      <c r="U83" s="41"/>
      <c r="V83" s="42"/>
      <c r="W83" s="40"/>
      <c r="X83" s="40"/>
      <c r="Y83" s="40"/>
      <c r="Z83" s="40"/>
      <c r="AA83" s="40"/>
      <c r="AB83" s="40"/>
      <c r="AC83" s="40"/>
      <c r="AD83" s="41"/>
      <c r="AE83" s="42"/>
      <c r="AF83" s="40"/>
      <c r="AG83" s="41"/>
      <c r="AH83" s="42"/>
      <c r="AI83" s="40"/>
      <c r="AJ83" s="40"/>
      <c r="AK83" s="40"/>
      <c r="AL83" s="40"/>
      <c r="AM83" s="40"/>
      <c r="AN83" s="40"/>
      <c r="AO83" s="41"/>
      <c r="AP83" s="42"/>
      <c r="AQ83" s="40"/>
      <c r="AR83" s="40"/>
      <c r="AS83" s="40"/>
      <c r="AT83" s="41"/>
      <c r="AU83" s="42"/>
      <c r="AV83" s="40"/>
      <c r="AW83" s="40"/>
      <c r="AX83" s="40"/>
      <c r="AY83" s="41"/>
      <c r="AZ83" s="42"/>
      <c r="BA83" s="40"/>
      <c r="BB83" s="40"/>
      <c r="BC83" s="40"/>
      <c r="BD83" s="40"/>
      <c r="BE83" s="40"/>
      <c r="BF83" s="40"/>
      <c r="BG83" s="40"/>
      <c r="BH83" s="40"/>
      <c r="BI83" s="40"/>
      <c r="BJ83" s="41"/>
      <c r="BK83" s="42" t="s">
        <v>440</v>
      </c>
      <c r="BL83" s="40"/>
      <c r="BM83" s="40"/>
      <c r="BN83" s="40"/>
      <c r="BO83" s="40"/>
      <c r="BP83" s="40"/>
      <c r="BQ83" s="41"/>
    </row>
    <row r="84" spans="2:69" ht="46.35" customHeight="1" x14ac:dyDescent="0.25">
      <c r="B84" s="42"/>
      <c r="C84" s="40"/>
      <c r="D84" s="41"/>
      <c r="E84" s="42"/>
      <c r="F84" s="40"/>
      <c r="G84" s="41"/>
      <c r="H84" s="42"/>
      <c r="I84" s="41"/>
      <c r="J84" s="42"/>
      <c r="K84" s="40"/>
      <c r="L84" s="40"/>
      <c r="M84" s="40"/>
      <c r="N84" s="40"/>
      <c r="O84" s="40"/>
      <c r="P84" s="41"/>
      <c r="Q84" s="42"/>
      <c r="R84" s="40"/>
      <c r="S84" s="40"/>
      <c r="T84" s="40"/>
      <c r="U84" s="41"/>
      <c r="V84" s="42"/>
      <c r="W84" s="40"/>
      <c r="X84" s="40"/>
      <c r="Y84" s="40"/>
      <c r="Z84" s="40"/>
      <c r="AA84" s="40"/>
      <c r="AB84" s="40"/>
      <c r="AC84" s="40"/>
      <c r="AD84" s="41"/>
      <c r="AE84" s="42"/>
      <c r="AF84" s="40"/>
      <c r="AG84" s="41"/>
      <c r="AH84" s="42"/>
      <c r="AI84" s="40"/>
      <c r="AJ84" s="40"/>
      <c r="AK84" s="40"/>
      <c r="AL84" s="40"/>
      <c r="AM84" s="40"/>
      <c r="AN84" s="40"/>
      <c r="AO84" s="41"/>
      <c r="AP84" s="42"/>
      <c r="AQ84" s="40"/>
      <c r="AR84" s="40"/>
      <c r="AS84" s="40"/>
      <c r="AT84" s="41"/>
      <c r="AU84" s="42"/>
      <c r="AV84" s="40"/>
      <c r="AW84" s="40"/>
      <c r="AX84" s="40"/>
      <c r="AY84" s="41"/>
      <c r="AZ84" s="42"/>
      <c r="BA84" s="40"/>
      <c r="BB84" s="40"/>
      <c r="BC84" s="40"/>
      <c r="BD84" s="40"/>
      <c r="BE84" s="40"/>
      <c r="BF84" s="40"/>
      <c r="BG84" s="40"/>
      <c r="BH84" s="40"/>
      <c r="BI84" s="40"/>
      <c r="BJ84" s="41"/>
      <c r="BK84" s="42"/>
      <c r="BL84" s="40"/>
      <c r="BM84" s="40"/>
      <c r="BN84" s="40"/>
      <c r="BO84" s="40"/>
      <c r="BP84" s="40"/>
      <c r="BQ84" s="41"/>
    </row>
    <row r="85" spans="2:69" ht="17.649999999999999" customHeight="1" x14ac:dyDescent="0.25"/>
    <row r="86" spans="2:69" ht="60.6" customHeight="1" x14ac:dyDescent="0.25">
      <c r="B86" s="55" t="s">
        <v>218</v>
      </c>
      <c r="C86" s="40"/>
      <c r="D86" s="40"/>
      <c r="E86" s="40"/>
      <c r="F86" s="40"/>
      <c r="G86" s="40"/>
      <c r="H86" s="40"/>
      <c r="I86" s="40"/>
      <c r="J86" s="40"/>
      <c r="K86" s="41"/>
      <c r="L86" s="55" t="s">
        <v>35</v>
      </c>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1"/>
    </row>
    <row r="87" spans="2:69" ht="45.75" customHeight="1" x14ac:dyDescent="0.25">
      <c r="B87" s="56" t="s">
        <v>219</v>
      </c>
      <c r="C87" s="40"/>
      <c r="D87" s="40"/>
      <c r="E87" s="40"/>
      <c r="F87" s="40"/>
      <c r="G87" s="40"/>
      <c r="H87" s="40"/>
      <c r="I87" s="40"/>
      <c r="J87" s="40"/>
      <c r="K87" s="41"/>
      <c r="L87" s="55" t="s">
        <v>35</v>
      </c>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1"/>
    </row>
    <row r="88" spans="2:69" ht="45.6" customHeight="1" x14ac:dyDescent="0.25">
      <c r="B88" s="55" t="s">
        <v>102</v>
      </c>
      <c r="C88" s="40"/>
      <c r="D88" s="40"/>
      <c r="E88" s="40"/>
      <c r="F88" s="40"/>
      <c r="G88" s="40"/>
      <c r="H88" s="40"/>
      <c r="I88" s="40"/>
      <c r="J88" s="40"/>
      <c r="K88" s="41"/>
      <c r="L88" s="55" t="s">
        <v>220</v>
      </c>
      <c r="M88" s="40"/>
      <c r="N88" s="40"/>
      <c r="O88" s="40"/>
      <c r="P88" s="40"/>
      <c r="Q88" s="40"/>
      <c r="R88" s="40"/>
      <c r="S88" s="40"/>
      <c r="T88" s="40"/>
      <c r="U88" s="40"/>
      <c r="V88" s="40"/>
      <c r="W88" s="40"/>
      <c r="X88" s="41"/>
      <c r="Y88" s="55" t="s">
        <v>221</v>
      </c>
      <c r="Z88" s="40"/>
      <c r="AA88" s="40"/>
      <c r="AB88" s="40"/>
      <c r="AC88" s="40"/>
      <c r="AD88" s="40"/>
      <c r="AE88" s="40"/>
      <c r="AF88" s="40"/>
      <c r="AG88" s="40"/>
      <c r="AH88" s="40"/>
      <c r="AI88" s="41"/>
      <c r="AJ88" s="55" t="s">
        <v>222</v>
      </c>
      <c r="AK88" s="40"/>
      <c r="AL88" s="40"/>
      <c r="AM88" s="40"/>
      <c r="AN88" s="40"/>
      <c r="AO88" s="40"/>
      <c r="AP88" s="41"/>
      <c r="AQ88" s="55" t="s">
        <v>22</v>
      </c>
      <c r="AR88" s="40"/>
      <c r="AS88" s="40"/>
      <c r="AT88" s="40"/>
      <c r="AU88" s="40"/>
      <c r="AV88" s="40"/>
      <c r="AW88" s="40"/>
      <c r="AX88" s="40"/>
      <c r="AY88" s="40"/>
      <c r="AZ88" s="40"/>
      <c r="BA88" s="40"/>
      <c r="BB88" s="40"/>
      <c r="BC88" s="40"/>
      <c r="BD88" s="40"/>
      <c r="BE88" s="40"/>
      <c r="BF88" s="41"/>
    </row>
    <row r="89" spans="2:69" ht="74.25" customHeight="1" x14ac:dyDescent="0.25">
      <c r="B89" s="77">
        <f>'[1]Other Changes During Year'!$C$195</f>
        <v>2627.1184510336652</v>
      </c>
      <c r="C89" s="82"/>
      <c r="D89" s="82"/>
      <c r="E89" s="82"/>
      <c r="F89" s="82"/>
      <c r="G89" s="82"/>
      <c r="H89" s="82"/>
      <c r="I89" s="82"/>
      <c r="J89" s="82"/>
      <c r="K89" s="83"/>
      <c r="L89" s="42" t="s">
        <v>201</v>
      </c>
      <c r="M89" s="40"/>
      <c r="N89" s="40"/>
      <c r="O89" s="40"/>
      <c r="P89" s="40"/>
      <c r="Q89" s="40"/>
      <c r="R89" s="40"/>
      <c r="S89" s="40"/>
      <c r="T89" s="40"/>
      <c r="U89" s="40"/>
      <c r="V89" s="40"/>
      <c r="W89" s="40"/>
      <c r="X89" s="41"/>
      <c r="Y89" s="77">
        <f>'[1]Other Changes During Year'!$C$159</f>
        <v>442.92506247934398</v>
      </c>
      <c r="Z89" s="78"/>
      <c r="AA89" s="78"/>
      <c r="AB89" s="78"/>
      <c r="AC89" s="78"/>
      <c r="AD89" s="78"/>
      <c r="AE89" s="78"/>
      <c r="AF89" s="78"/>
      <c r="AG89" s="78"/>
      <c r="AH89" s="78"/>
      <c r="AI89" s="79"/>
      <c r="AJ89" s="42" t="s">
        <v>225</v>
      </c>
      <c r="AK89" s="40"/>
      <c r="AL89" s="40"/>
      <c r="AM89" s="40"/>
      <c r="AN89" s="40"/>
      <c r="AO89" s="40"/>
      <c r="AP89" s="41"/>
      <c r="AQ89" s="42" t="s">
        <v>227</v>
      </c>
      <c r="AR89" s="40"/>
      <c r="AS89" s="40"/>
      <c r="AT89" s="40"/>
      <c r="AU89" s="40"/>
      <c r="AV89" s="40"/>
      <c r="AW89" s="40"/>
      <c r="AX89" s="40"/>
      <c r="AY89" s="40"/>
      <c r="AZ89" s="40"/>
      <c r="BA89" s="40"/>
      <c r="BB89" s="40"/>
      <c r="BC89" s="40"/>
      <c r="BD89" s="40"/>
      <c r="BE89" s="40"/>
      <c r="BF89" s="41"/>
    </row>
    <row r="90" spans="2:69" ht="48" customHeight="1" x14ac:dyDescent="0.25">
      <c r="B90" s="84"/>
      <c r="C90" s="85"/>
      <c r="D90" s="85"/>
      <c r="E90" s="85"/>
      <c r="F90" s="85"/>
      <c r="G90" s="85"/>
      <c r="H90" s="85"/>
      <c r="I90" s="85"/>
      <c r="J90" s="85"/>
      <c r="K90" s="86"/>
      <c r="L90" s="42" t="s">
        <v>201</v>
      </c>
      <c r="M90" s="40"/>
      <c r="N90" s="40"/>
      <c r="O90" s="40"/>
      <c r="P90" s="40"/>
      <c r="Q90" s="40"/>
      <c r="R90" s="40"/>
      <c r="S90" s="40"/>
      <c r="T90" s="40"/>
      <c r="U90" s="40"/>
      <c r="V90" s="40"/>
      <c r="W90" s="40"/>
      <c r="X90" s="41"/>
      <c r="Y90" s="77">
        <f>'[1]Other Changes During Year'!$C$171</f>
        <v>211.46856990281128</v>
      </c>
      <c r="Z90" s="78"/>
      <c r="AA90" s="78"/>
      <c r="AB90" s="78"/>
      <c r="AC90" s="78"/>
      <c r="AD90" s="78"/>
      <c r="AE90" s="78"/>
      <c r="AF90" s="78"/>
      <c r="AG90" s="78"/>
      <c r="AH90" s="78"/>
      <c r="AI90" s="79"/>
      <c r="AJ90" s="42" t="s">
        <v>225</v>
      </c>
      <c r="AK90" s="40"/>
      <c r="AL90" s="40"/>
      <c r="AM90" s="40"/>
      <c r="AN90" s="40"/>
      <c r="AO90" s="40"/>
      <c r="AP90" s="41"/>
      <c r="AQ90" s="42" t="s">
        <v>441</v>
      </c>
      <c r="AR90" s="40"/>
      <c r="AS90" s="40"/>
      <c r="AT90" s="40"/>
      <c r="AU90" s="40"/>
      <c r="AV90" s="40"/>
      <c r="AW90" s="40"/>
      <c r="AX90" s="40"/>
      <c r="AY90" s="40"/>
      <c r="AZ90" s="40"/>
      <c r="BA90" s="40"/>
      <c r="BB90" s="40"/>
      <c r="BC90" s="40"/>
      <c r="BD90" s="40"/>
      <c r="BE90" s="40"/>
      <c r="BF90" s="41"/>
    </row>
    <row r="91" spans="2:69" ht="38.25" customHeight="1" x14ac:dyDescent="0.25">
      <c r="B91" s="84"/>
      <c r="C91" s="85"/>
      <c r="D91" s="85"/>
      <c r="E91" s="85"/>
      <c r="F91" s="85"/>
      <c r="G91" s="85"/>
      <c r="H91" s="85"/>
      <c r="I91" s="85"/>
      <c r="J91" s="85"/>
      <c r="K91" s="86"/>
      <c r="L91" s="42" t="s">
        <v>201</v>
      </c>
      <c r="M91" s="40"/>
      <c r="N91" s="40"/>
      <c r="O91" s="40"/>
      <c r="P91" s="40"/>
      <c r="Q91" s="40"/>
      <c r="R91" s="40"/>
      <c r="S91" s="40"/>
      <c r="T91" s="40"/>
      <c r="U91" s="40"/>
      <c r="V91" s="40"/>
      <c r="W91" s="40"/>
      <c r="X91" s="41"/>
      <c r="Y91" s="77">
        <f>'[1]Other Changes During Year'!$C$185+'[1]Other Changes During Year'!$C$192</f>
        <v>1972.7248186515101</v>
      </c>
      <c r="Z91" s="78"/>
      <c r="AA91" s="78"/>
      <c r="AB91" s="78"/>
      <c r="AC91" s="78"/>
      <c r="AD91" s="78"/>
      <c r="AE91" s="78"/>
      <c r="AF91" s="78"/>
      <c r="AG91" s="78"/>
      <c r="AH91" s="78"/>
      <c r="AI91" s="79"/>
      <c r="AJ91" s="42" t="s">
        <v>225</v>
      </c>
      <c r="AK91" s="40"/>
      <c r="AL91" s="40"/>
      <c r="AM91" s="40"/>
      <c r="AN91" s="40"/>
      <c r="AO91" s="40"/>
      <c r="AP91" s="41"/>
      <c r="AQ91" s="42" t="s">
        <v>442</v>
      </c>
      <c r="AR91" s="40"/>
      <c r="AS91" s="40"/>
      <c r="AT91" s="40"/>
      <c r="AU91" s="40"/>
      <c r="AV91" s="40"/>
      <c r="AW91" s="40"/>
      <c r="AX91" s="40"/>
      <c r="AY91" s="40"/>
      <c r="AZ91" s="40"/>
      <c r="BA91" s="40"/>
      <c r="BB91" s="40"/>
      <c r="BC91" s="40"/>
      <c r="BD91" s="40"/>
      <c r="BE91" s="40"/>
      <c r="BF91" s="41"/>
    </row>
    <row r="92" spans="2:69" x14ac:dyDescent="0.25">
      <c r="B92" s="84"/>
      <c r="C92" s="85"/>
      <c r="D92" s="85"/>
      <c r="E92" s="85"/>
      <c r="F92" s="85"/>
      <c r="G92" s="85"/>
      <c r="H92" s="85"/>
      <c r="I92" s="85"/>
      <c r="J92" s="85"/>
      <c r="K92" s="86"/>
      <c r="L92" s="42"/>
      <c r="M92" s="40"/>
      <c r="N92" s="40"/>
      <c r="O92" s="40"/>
      <c r="P92" s="40"/>
      <c r="Q92" s="40"/>
      <c r="R92" s="40"/>
      <c r="S92" s="40"/>
      <c r="T92" s="40"/>
      <c r="U92" s="40"/>
      <c r="V92" s="40"/>
      <c r="W92" s="40"/>
      <c r="X92" s="41"/>
      <c r="Y92" s="42"/>
      <c r="Z92" s="40"/>
      <c r="AA92" s="40"/>
      <c r="AB92" s="40"/>
      <c r="AC92" s="40"/>
      <c r="AD92" s="40"/>
      <c r="AE92" s="40"/>
      <c r="AF92" s="40"/>
      <c r="AG92" s="40"/>
      <c r="AH92" s="40"/>
      <c r="AI92" s="41"/>
      <c r="AJ92" s="42"/>
      <c r="AK92" s="40"/>
      <c r="AL92" s="40"/>
      <c r="AM92" s="40"/>
      <c r="AN92" s="40"/>
      <c r="AO92" s="40"/>
      <c r="AP92" s="41"/>
      <c r="AQ92" s="42"/>
      <c r="AR92" s="40"/>
      <c r="AS92" s="40"/>
      <c r="AT92" s="40"/>
      <c r="AU92" s="40"/>
      <c r="AV92" s="40"/>
      <c r="AW92" s="40"/>
      <c r="AX92" s="40"/>
      <c r="AY92" s="40"/>
      <c r="AZ92" s="40"/>
      <c r="BA92" s="40"/>
      <c r="BB92" s="40"/>
      <c r="BC92" s="40"/>
      <c r="BD92" s="40"/>
      <c r="BE92" s="40"/>
      <c r="BF92" s="41"/>
    </row>
    <row r="93" spans="2:69" x14ac:dyDescent="0.25">
      <c r="B93" s="87"/>
      <c r="C93" s="88"/>
      <c r="D93" s="88"/>
      <c r="E93" s="88"/>
      <c r="F93" s="88"/>
      <c r="G93" s="88"/>
      <c r="H93" s="88"/>
      <c r="I93" s="88"/>
      <c r="J93" s="88"/>
      <c r="K93" s="89"/>
      <c r="L93" s="42"/>
      <c r="M93" s="40"/>
      <c r="N93" s="40"/>
      <c r="O93" s="40"/>
      <c r="P93" s="40"/>
      <c r="Q93" s="40"/>
      <c r="R93" s="40"/>
      <c r="S93" s="40"/>
      <c r="T93" s="40"/>
      <c r="U93" s="40"/>
      <c r="V93" s="40"/>
      <c r="W93" s="40"/>
      <c r="X93" s="41"/>
      <c r="Y93" s="42"/>
      <c r="Z93" s="40"/>
      <c r="AA93" s="40"/>
      <c r="AB93" s="40"/>
      <c r="AC93" s="40"/>
      <c r="AD93" s="40"/>
      <c r="AE93" s="40"/>
      <c r="AF93" s="40"/>
      <c r="AG93" s="40"/>
      <c r="AH93" s="40"/>
      <c r="AI93" s="41"/>
      <c r="AJ93" s="42"/>
      <c r="AK93" s="40"/>
      <c r="AL93" s="40"/>
      <c r="AM93" s="40"/>
      <c r="AN93" s="40"/>
      <c r="AO93" s="40"/>
      <c r="AP93" s="41"/>
      <c r="AQ93" s="42"/>
      <c r="AR93" s="40"/>
      <c r="AS93" s="40"/>
      <c r="AT93" s="40"/>
      <c r="AU93" s="40"/>
      <c r="AV93" s="40"/>
      <c r="AW93" s="40"/>
      <c r="AX93" s="40"/>
      <c r="AY93" s="40"/>
      <c r="AZ93" s="40"/>
      <c r="BA93" s="40"/>
      <c r="BB93" s="40"/>
      <c r="BC93" s="40"/>
      <c r="BD93" s="40"/>
      <c r="BE93" s="40"/>
      <c r="BF93" s="41"/>
    </row>
    <row r="94" spans="2:69" ht="17.25" customHeight="1" x14ac:dyDescent="0.25"/>
    <row r="95" spans="2:69" ht="47.1" customHeight="1" x14ac:dyDescent="0.25">
      <c r="B95" s="55" t="s">
        <v>228</v>
      </c>
      <c r="C95" s="40"/>
      <c r="D95" s="40"/>
      <c r="E95" s="40"/>
      <c r="F95" s="40"/>
      <c r="G95" s="40"/>
      <c r="H95" s="40"/>
      <c r="I95" s="40"/>
      <c r="J95" s="40"/>
      <c r="K95" s="40"/>
      <c r="L95" s="41"/>
      <c r="M95" s="55" t="s">
        <v>35</v>
      </c>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40"/>
      <c r="AQ95" s="40"/>
      <c r="AR95" s="40"/>
      <c r="AS95" s="40"/>
      <c r="AT95" s="40"/>
      <c r="AU95" s="40"/>
      <c r="AV95" s="40"/>
      <c r="AW95" s="40"/>
      <c r="AX95" s="40"/>
      <c r="AY95" s="40"/>
      <c r="AZ95" s="40"/>
      <c r="BA95" s="40"/>
      <c r="BB95" s="41"/>
    </row>
    <row r="96" spans="2:69" ht="20.85" customHeight="1" x14ac:dyDescent="0.25">
      <c r="B96" s="55" t="s">
        <v>102</v>
      </c>
      <c r="C96" s="40"/>
      <c r="D96" s="40"/>
      <c r="E96" s="40"/>
      <c r="F96" s="40"/>
      <c r="G96" s="40"/>
      <c r="H96" s="40"/>
      <c r="I96" s="40"/>
      <c r="J96" s="40"/>
      <c r="K96" s="40"/>
      <c r="L96" s="41"/>
      <c r="M96" s="55" t="s">
        <v>229</v>
      </c>
      <c r="N96" s="40"/>
      <c r="O96" s="40"/>
      <c r="P96" s="40"/>
      <c r="Q96" s="40"/>
      <c r="R96" s="40"/>
      <c r="S96" s="40"/>
      <c r="T96" s="40"/>
      <c r="U96" s="40"/>
      <c r="V96" s="40"/>
      <c r="W96" s="40"/>
      <c r="X96" s="40"/>
      <c r="Y96" s="40"/>
      <c r="Z96" s="40"/>
      <c r="AA96" s="40"/>
      <c r="AB96" s="40"/>
      <c r="AC96" s="41"/>
      <c r="AD96" s="55" t="s">
        <v>230</v>
      </c>
      <c r="AE96" s="40"/>
      <c r="AF96" s="40"/>
      <c r="AG96" s="40"/>
      <c r="AH96" s="40"/>
      <c r="AI96" s="40"/>
      <c r="AJ96" s="40"/>
      <c r="AK96" s="41"/>
      <c r="AL96" s="55" t="s">
        <v>22</v>
      </c>
      <c r="AM96" s="40"/>
      <c r="AN96" s="40"/>
      <c r="AO96" s="40"/>
      <c r="AP96" s="40"/>
      <c r="AQ96" s="40"/>
      <c r="AR96" s="40"/>
      <c r="AS96" s="40"/>
      <c r="AT96" s="40"/>
      <c r="AU96" s="40"/>
      <c r="AV96" s="40"/>
      <c r="AW96" s="40"/>
      <c r="AX96" s="40"/>
      <c r="AY96" s="40"/>
      <c r="AZ96" s="40"/>
      <c r="BA96" s="40"/>
      <c r="BB96" s="41"/>
    </row>
    <row r="97" spans="2:55" ht="49.5" customHeight="1" x14ac:dyDescent="0.25">
      <c r="B97" s="48">
        <v>249.1</v>
      </c>
      <c r="C97" s="67"/>
      <c r="D97" s="67"/>
      <c r="E97" s="67"/>
      <c r="F97" s="67"/>
      <c r="G97" s="67"/>
      <c r="H97" s="67"/>
      <c r="I97" s="67"/>
      <c r="J97" s="67"/>
      <c r="K97" s="67"/>
      <c r="L97" s="68"/>
      <c r="M97" s="42" t="s">
        <v>196</v>
      </c>
      <c r="N97" s="40"/>
      <c r="O97" s="40"/>
      <c r="P97" s="40"/>
      <c r="Q97" s="40"/>
      <c r="R97" s="40"/>
      <c r="S97" s="40"/>
      <c r="T97" s="40"/>
      <c r="U97" s="40"/>
      <c r="V97" s="40"/>
      <c r="W97" s="40"/>
      <c r="X97" s="40"/>
      <c r="Y97" s="40"/>
      <c r="Z97" s="40"/>
      <c r="AA97" s="40"/>
      <c r="AB97" s="40"/>
      <c r="AC97" s="41"/>
      <c r="AD97" s="42">
        <v>107.6</v>
      </c>
      <c r="AE97" s="40"/>
      <c r="AF97" s="40"/>
      <c r="AG97" s="40"/>
      <c r="AH97" s="40"/>
      <c r="AI97" s="40"/>
      <c r="AJ97" s="40"/>
      <c r="AK97" s="41"/>
      <c r="AL97" s="42" t="s">
        <v>448</v>
      </c>
      <c r="AM97" s="40"/>
      <c r="AN97" s="40"/>
      <c r="AO97" s="40"/>
      <c r="AP97" s="40"/>
      <c r="AQ97" s="40"/>
      <c r="AR97" s="40"/>
      <c r="AS97" s="40"/>
      <c r="AT97" s="40"/>
      <c r="AU97" s="40"/>
      <c r="AV97" s="40"/>
      <c r="AW97" s="40"/>
      <c r="AX97" s="40"/>
      <c r="AY97" s="40"/>
      <c r="AZ97" s="40"/>
      <c r="BA97" s="40"/>
      <c r="BB97" s="41"/>
    </row>
    <row r="98" spans="2:55" ht="60" customHeight="1" x14ac:dyDescent="0.25">
      <c r="B98" s="69"/>
      <c r="C98" s="37"/>
      <c r="D98" s="37"/>
      <c r="E98" s="37"/>
      <c r="F98" s="37"/>
      <c r="G98" s="37"/>
      <c r="H98" s="37"/>
      <c r="I98" s="37"/>
      <c r="J98" s="37"/>
      <c r="K98" s="37"/>
      <c r="L98" s="70"/>
      <c r="M98" s="42" t="s">
        <v>197</v>
      </c>
      <c r="N98" s="40"/>
      <c r="O98" s="40"/>
      <c r="P98" s="40"/>
      <c r="Q98" s="40"/>
      <c r="R98" s="40"/>
      <c r="S98" s="40"/>
      <c r="T98" s="40"/>
      <c r="U98" s="40"/>
      <c r="V98" s="40"/>
      <c r="W98" s="40"/>
      <c r="X98" s="40"/>
      <c r="Y98" s="40"/>
      <c r="Z98" s="40"/>
      <c r="AA98" s="40"/>
      <c r="AB98" s="40"/>
      <c r="AC98" s="41"/>
      <c r="AD98" s="42">
        <v>139</v>
      </c>
      <c r="AE98" s="40"/>
      <c r="AF98" s="40"/>
      <c r="AG98" s="40"/>
      <c r="AH98" s="40"/>
      <c r="AI98" s="40"/>
      <c r="AJ98" s="40"/>
      <c r="AK98" s="41"/>
      <c r="AL98" s="42" t="s">
        <v>231</v>
      </c>
      <c r="AM98" s="40"/>
      <c r="AN98" s="40"/>
      <c r="AO98" s="40"/>
      <c r="AP98" s="40"/>
      <c r="AQ98" s="40"/>
      <c r="AR98" s="40"/>
      <c r="AS98" s="40"/>
      <c r="AT98" s="40"/>
      <c r="AU98" s="40"/>
      <c r="AV98" s="40"/>
      <c r="AW98" s="40"/>
      <c r="AX98" s="40"/>
      <c r="AY98" s="40"/>
      <c r="AZ98" s="40"/>
      <c r="BA98" s="40"/>
      <c r="BB98" s="41"/>
    </row>
    <row r="99" spans="2:55" x14ac:dyDescent="0.25">
      <c r="B99" s="69"/>
      <c r="C99" s="37"/>
      <c r="D99" s="37"/>
      <c r="E99" s="37"/>
      <c r="F99" s="37"/>
      <c r="G99" s="37"/>
      <c r="H99" s="37"/>
      <c r="I99" s="37"/>
      <c r="J99" s="37"/>
      <c r="K99" s="37"/>
      <c r="L99" s="70"/>
      <c r="M99" s="42" t="s">
        <v>198</v>
      </c>
      <c r="N99" s="40"/>
      <c r="O99" s="40"/>
      <c r="P99" s="40"/>
      <c r="Q99" s="40"/>
      <c r="R99" s="40"/>
      <c r="S99" s="40"/>
      <c r="T99" s="40"/>
      <c r="U99" s="40"/>
      <c r="V99" s="40"/>
      <c r="W99" s="40"/>
      <c r="X99" s="40"/>
      <c r="Y99" s="40"/>
      <c r="Z99" s="40"/>
      <c r="AA99" s="40"/>
      <c r="AB99" s="40"/>
      <c r="AC99" s="41"/>
      <c r="AD99" s="42" t="s">
        <v>35</v>
      </c>
      <c r="AE99" s="40"/>
      <c r="AF99" s="40"/>
      <c r="AG99" s="40"/>
      <c r="AH99" s="40"/>
      <c r="AI99" s="40"/>
      <c r="AJ99" s="40"/>
      <c r="AK99" s="41"/>
      <c r="AL99" s="42"/>
      <c r="AM99" s="40"/>
      <c r="AN99" s="40"/>
      <c r="AO99" s="40"/>
      <c r="AP99" s="40"/>
      <c r="AQ99" s="40"/>
      <c r="AR99" s="40"/>
      <c r="AS99" s="40"/>
      <c r="AT99" s="40"/>
      <c r="AU99" s="40"/>
      <c r="AV99" s="40"/>
      <c r="AW99" s="40"/>
      <c r="AX99" s="40"/>
      <c r="AY99" s="40"/>
      <c r="AZ99" s="40"/>
      <c r="BA99" s="40"/>
      <c r="BB99" s="41"/>
    </row>
    <row r="100" spans="2:55" x14ac:dyDescent="0.25">
      <c r="B100" s="69"/>
      <c r="C100" s="37"/>
      <c r="D100" s="37"/>
      <c r="E100" s="37"/>
      <c r="F100" s="37"/>
      <c r="G100" s="37"/>
      <c r="H100" s="37"/>
      <c r="I100" s="37"/>
      <c r="J100" s="37"/>
      <c r="K100" s="37"/>
      <c r="L100" s="70"/>
      <c r="M100" s="42" t="s">
        <v>199</v>
      </c>
      <c r="N100" s="40"/>
      <c r="O100" s="40"/>
      <c r="P100" s="40"/>
      <c r="Q100" s="40"/>
      <c r="R100" s="40"/>
      <c r="S100" s="40"/>
      <c r="T100" s="40"/>
      <c r="U100" s="40"/>
      <c r="V100" s="40"/>
      <c r="W100" s="40"/>
      <c r="X100" s="40"/>
      <c r="Y100" s="40"/>
      <c r="Z100" s="40"/>
      <c r="AA100" s="40"/>
      <c r="AB100" s="40"/>
      <c r="AC100" s="41"/>
      <c r="AD100" s="42" t="s">
        <v>35</v>
      </c>
      <c r="AE100" s="40"/>
      <c r="AF100" s="40"/>
      <c r="AG100" s="40"/>
      <c r="AH100" s="40"/>
      <c r="AI100" s="40"/>
      <c r="AJ100" s="40"/>
      <c r="AK100" s="41"/>
      <c r="AL100" s="42"/>
      <c r="AM100" s="40"/>
      <c r="AN100" s="40"/>
      <c r="AO100" s="40"/>
      <c r="AP100" s="40"/>
      <c r="AQ100" s="40"/>
      <c r="AR100" s="40"/>
      <c r="AS100" s="40"/>
      <c r="AT100" s="40"/>
      <c r="AU100" s="40"/>
      <c r="AV100" s="40"/>
      <c r="AW100" s="40"/>
      <c r="AX100" s="40"/>
      <c r="AY100" s="40"/>
      <c r="AZ100" s="40"/>
      <c r="BA100" s="40"/>
      <c r="BB100" s="41"/>
    </row>
    <row r="101" spans="2:55" x14ac:dyDescent="0.25">
      <c r="B101" s="69"/>
      <c r="C101" s="37"/>
      <c r="D101" s="37"/>
      <c r="E101" s="37"/>
      <c r="F101" s="37"/>
      <c r="G101" s="37"/>
      <c r="H101" s="37"/>
      <c r="I101" s="37"/>
      <c r="J101" s="37"/>
      <c r="K101" s="37"/>
      <c r="L101" s="70"/>
      <c r="M101" s="42" t="s">
        <v>79</v>
      </c>
      <c r="N101" s="40"/>
      <c r="O101" s="40"/>
      <c r="P101" s="40"/>
      <c r="Q101" s="40"/>
      <c r="R101" s="40"/>
      <c r="S101" s="40"/>
      <c r="T101" s="40"/>
      <c r="U101" s="40"/>
      <c r="V101" s="40"/>
      <c r="W101" s="40"/>
      <c r="X101" s="40"/>
      <c r="Y101" s="40"/>
      <c r="Z101" s="40"/>
      <c r="AA101" s="40"/>
      <c r="AB101" s="40"/>
      <c r="AC101" s="41"/>
      <c r="AD101" s="42" t="s">
        <v>35</v>
      </c>
      <c r="AE101" s="40"/>
      <c r="AF101" s="40"/>
      <c r="AG101" s="40"/>
      <c r="AH101" s="40"/>
      <c r="AI101" s="40"/>
      <c r="AJ101" s="40"/>
      <c r="AK101" s="41"/>
      <c r="AL101" s="42"/>
      <c r="AM101" s="40"/>
      <c r="AN101" s="40"/>
      <c r="AO101" s="40"/>
      <c r="AP101" s="40"/>
      <c r="AQ101" s="40"/>
      <c r="AR101" s="40"/>
      <c r="AS101" s="40"/>
      <c r="AT101" s="40"/>
      <c r="AU101" s="40"/>
      <c r="AV101" s="40"/>
      <c r="AW101" s="40"/>
      <c r="AX101" s="40"/>
      <c r="AY101" s="40"/>
      <c r="AZ101" s="40"/>
      <c r="BA101" s="40"/>
      <c r="BB101" s="41"/>
    </row>
    <row r="102" spans="2:55" x14ac:dyDescent="0.25">
      <c r="B102" s="69"/>
      <c r="C102" s="37"/>
      <c r="D102" s="37"/>
      <c r="E102" s="37"/>
      <c r="F102" s="37"/>
      <c r="G102" s="37"/>
      <c r="H102" s="37"/>
      <c r="I102" s="37"/>
      <c r="J102" s="37"/>
      <c r="K102" s="37"/>
      <c r="L102" s="70"/>
      <c r="M102" s="42" t="s">
        <v>200</v>
      </c>
      <c r="N102" s="40"/>
      <c r="O102" s="40"/>
      <c r="P102" s="40"/>
      <c r="Q102" s="40"/>
      <c r="R102" s="40"/>
      <c r="S102" s="40"/>
      <c r="T102" s="40"/>
      <c r="U102" s="40"/>
      <c r="V102" s="40"/>
      <c r="W102" s="40"/>
      <c r="X102" s="40"/>
      <c r="Y102" s="40"/>
      <c r="Z102" s="40"/>
      <c r="AA102" s="40"/>
      <c r="AB102" s="40"/>
      <c r="AC102" s="41"/>
      <c r="AD102" s="42" t="s">
        <v>35</v>
      </c>
      <c r="AE102" s="40"/>
      <c r="AF102" s="40"/>
      <c r="AG102" s="40"/>
      <c r="AH102" s="40"/>
      <c r="AI102" s="40"/>
      <c r="AJ102" s="40"/>
      <c r="AK102" s="41"/>
      <c r="AL102" s="42"/>
      <c r="AM102" s="40"/>
      <c r="AN102" s="40"/>
      <c r="AO102" s="40"/>
      <c r="AP102" s="40"/>
      <c r="AQ102" s="40"/>
      <c r="AR102" s="40"/>
      <c r="AS102" s="40"/>
      <c r="AT102" s="40"/>
      <c r="AU102" s="40"/>
      <c r="AV102" s="40"/>
      <c r="AW102" s="40"/>
      <c r="AX102" s="40"/>
      <c r="AY102" s="40"/>
      <c r="AZ102" s="40"/>
      <c r="BA102" s="40"/>
      <c r="BB102" s="41"/>
    </row>
    <row r="103" spans="2:55" ht="29.25" customHeight="1" x14ac:dyDescent="0.25">
      <c r="B103" s="69"/>
      <c r="C103" s="37"/>
      <c r="D103" s="37"/>
      <c r="E103" s="37"/>
      <c r="F103" s="37"/>
      <c r="G103" s="37"/>
      <c r="H103" s="37"/>
      <c r="I103" s="37"/>
      <c r="J103" s="37"/>
      <c r="K103" s="37"/>
      <c r="L103" s="70"/>
      <c r="M103" s="42" t="s">
        <v>71</v>
      </c>
      <c r="N103" s="40"/>
      <c r="O103" s="40"/>
      <c r="P103" s="40"/>
      <c r="Q103" s="40"/>
      <c r="R103" s="40"/>
      <c r="S103" s="40"/>
      <c r="T103" s="40"/>
      <c r="U103" s="40"/>
      <c r="V103" s="40"/>
      <c r="W103" s="40"/>
      <c r="X103" s="40"/>
      <c r="Y103" s="40"/>
      <c r="Z103" s="40"/>
      <c r="AA103" s="40"/>
      <c r="AB103" s="40"/>
      <c r="AC103" s="41"/>
      <c r="AD103" s="42">
        <v>2.5</v>
      </c>
      <c r="AE103" s="40"/>
      <c r="AF103" s="40"/>
      <c r="AG103" s="40"/>
      <c r="AH103" s="40"/>
      <c r="AI103" s="40"/>
      <c r="AJ103" s="40"/>
      <c r="AK103" s="41"/>
      <c r="AL103" s="42" t="s">
        <v>232</v>
      </c>
      <c r="AM103" s="40"/>
      <c r="AN103" s="40"/>
      <c r="AO103" s="40"/>
      <c r="AP103" s="40"/>
      <c r="AQ103" s="40"/>
      <c r="AR103" s="40"/>
      <c r="AS103" s="40"/>
      <c r="AT103" s="40"/>
      <c r="AU103" s="40"/>
      <c r="AV103" s="40"/>
      <c r="AW103" s="40"/>
      <c r="AX103" s="40"/>
      <c r="AY103" s="40"/>
      <c r="AZ103" s="40"/>
      <c r="BA103" s="40"/>
      <c r="BB103" s="41"/>
    </row>
    <row r="104" spans="2:55" x14ac:dyDescent="0.25">
      <c r="B104" s="74"/>
      <c r="C104" s="75"/>
      <c r="D104" s="75"/>
      <c r="E104" s="75"/>
      <c r="F104" s="75"/>
      <c r="G104" s="75"/>
      <c r="H104" s="75"/>
      <c r="I104" s="75"/>
      <c r="J104" s="75"/>
      <c r="K104" s="75"/>
      <c r="L104" s="76"/>
      <c r="M104" s="42" t="s">
        <v>201</v>
      </c>
      <c r="N104" s="40"/>
      <c r="O104" s="40"/>
      <c r="P104" s="40"/>
      <c r="Q104" s="40"/>
      <c r="R104" s="40"/>
      <c r="S104" s="40"/>
      <c r="T104" s="40"/>
      <c r="U104" s="40"/>
      <c r="V104" s="40"/>
      <c r="W104" s="40"/>
      <c r="X104" s="40"/>
      <c r="Y104" s="40"/>
      <c r="Z104" s="40"/>
      <c r="AA104" s="40"/>
      <c r="AB104" s="40"/>
      <c r="AC104" s="41"/>
      <c r="AD104" s="42" t="s">
        <v>35</v>
      </c>
      <c r="AE104" s="40"/>
      <c r="AF104" s="40"/>
      <c r="AG104" s="40"/>
      <c r="AH104" s="40"/>
      <c r="AI104" s="40"/>
      <c r="AJ104" s="40"/>
      <c r="AK104" s="41"/>
      <c r="AL104" s="42"/>
      <c r="AM104" s="40"/>
      <c r="AN104" s="40"/>
      <c r="AO104" s="40"/>
      <c r="AP104" s="40"/>
      <c r="AQ104" s="40"/>
      <c r="AR104" s="40"/>
      <c r="AS104" s="40"/>
      <c r="AT104" s="40"/>
      <c r="AU104" s="40"/>
      <c r="AV104" s="40"/>
      <c r="AW104" s="40"/>
      <c r="AX104" s="40"/>
      <c r="AY104" s="40"/>
      <c r="AZ104" s="40"/>
      <c r="BA104" s="40"/>
      <c r="BB104" s="41"/>
    </row>
    <row r="105" spans="2:55" ht="0" hidden="1" customHeight="1" x14ac:dyDescent="0.25"/>
    <row r="106" spans="2:55" ht="19.5" customHeight="1" x14ac:dyDescent="0.25"/>
    <row r="107" spans="2:55" ht="62.85" customHeight="1" x14ac:dyDescent="0.25">
      <c r="B107" s="55" t="s">
        <v>233</v>
      </c>
      <c r="C107" s="40"/>
      <c r="D107" s="40"/>
      <c r="E107" s="40"/>
      <c r="F107" s="40"/>
      <c r="G107" s="40"/>
      <c r="H107" s="41"/>
      <c r="I107" s="55" t="s">
        <v>35</v>
      </c>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1"/>
    </row>
    <row r="108" spans="2:55" ht="56.25" customHeight="1" x14ac:dyDescent="0.25">
      <c r="B108" s="56" t="s">
        <v>234</v>
      </c>
      <c r="C108" s="40"/>
      <c r="D108" s="40"/>
      <c r="E108" s="40"/>
      <c r="F108" s="40"/>
      <c r="G108" s="40"/>
      <c r="H108" s="41"/>
      <c r="I108" s="55" t="s">
        <v>35</v>
      </c>
      <c r="J108" s="40"/>
      <c r="K108" s="40"/>
      <c r="L108" s="40"/>
      <c r="M108" s="40"/>
      <c r="N108" s="40"/>
      <c r="O108" s="40"/>
      <c r="P108" s="40"/>
      <c r="Q108" s="40"/>
      <c r="R108" s="41"/>
      <c r="S108" s="55" t="s">
        <v>35</v>
      </c>
      <c r="T108" s="40"/>
      <c r="U108" s="40"/>
      <c r="V108" s="40"/>
      <c r="W108" s="40"/>
      <c r="X108" s="40"/>
      <c r="Y108" s="40"/>
      <c r="Z108" s="40"/>
      <c r="AA108" s="40"/>
      <c r="AB108" s="40"/>
      <c r="AC108" s="40"/>
      <c r="AD108" s="40"/>
      <c r="AE108" s="41"/>
      <c r="AF108" s="55" t="s">
        <v>35</v>
      </c>
      <c r="AG108" s="40"/>
      <c r="AH108" s="40"/>
      <c r="AI108" s="40"/>
      <c r="AJ108" s="40"/>
      <c r="AK108" s="40"/>
      <c r="AL108" s="41"/>
      <c r="AM108" s="55" t="s">
        <v>35</v>
      </c>
      <c r="AN108" s="40"/>
      <c r="AO108" s="40"/>
      <c r="AP108" s="40"/>
      <c r="AQ108" s="40"/>
      <c r="AR108" s="40"/>
      <c r="AS108" s="40"/>
      <c r="AT108" s="40"/>
      <c r="AU108" s="40"/>
      <c r="AV108" s="40"/>
      <c r="AW108" s="40"/>
      <c r="AX108" s="40"/>
      <c r="AY108" s="40"/>
      <c r="AZ108" s="40"/>
      <c r="BA108" s="40"/>
      <c r="BB108" s="40"/>
      <c r="BC108" s="41"/>
    </row>
    <row r="109" spans="2:55" ht="44.85" customHeight="1" x14ac:dyDescent="0.25">
      <c r="B109" s="55" t="s">
        <v>102</v>
      </c>
      <c r="C109" s="40"/>
      <c r="D109" s="40"/>
      <c r="E109" s="40"/>
      <c r="F109" s="40"/>
      <c r="G109" s="40"/>
      <c r="H109" s="41"/>
      <c r="I109" s="55" t="s">
        <v>220</v>
      </c>
      <c r="J109" s="40"/>
      <c r="K109" s="40"/>
      <c r="L109" s="40"/>
      <c r="M109" s="40"/>
      <c r="N109" s="40"/>
      <c r="O109" s="40"/>
      <c r="P109" s="40"/>
      <c r="Q109" s="40"/>
      <c r="R109" s="41"/>
      <c r="S109" s="55" t="s">
        <v>221</v>
      </c>
      <c r="T109" s="40"/>
      <c r="U109" s="40"/>
      <c r="V109" s="40"/>
      <c r="W109" s="40"/>
      <c r="X109" s="40"/>
      <c r="Y109" s="40"/>
      <c r="Z109" s="40"/>
      <c r="AA109" s="40"/>
      <c r="AB109" s="40"/>
      <c r="AC109" s="40"/>
      <c r="AD109" s="40"/>
      <c r="AE109" s="41"/>
      <c r="AF109" s="55" t="s">
        <v>222</v>
      </c>
      <c r="AG109" s="40"/>
      <c r="AH109" s="40"/>
      <c r="AI109" s="40"/>
      <c r="AJ109" s="40"/>
      <c r="AK109" s="40"/>
      <c r="AL109" s="41"/>
      <c r="AM109" s="55" t="s">
        <v>22</v>
      </c>
      <c r="AN109" s="40"/>
      <c r="AO109" s="40"/>
      <c r="AP109" s="40"/>
      <c r="AQ109" s="40"/>
      <c r="AR109" s="40"/>
      <c r="AS109" s="40"/>
      <c r="AT109" s="40"/>
      <c r="AU109" s="40"/>
      <c r="AV109" s="40"/>
      <c r="AW109" s="40"/>
      <c r="AX109" s="40"/>
      <c r="AY109" s="40"/>
      <c r="AZ109" s="40"/>
      <c r="BA109" s="40"/>
      <c r="BB109" s="40"/>
      <c r="BC109" s="41"/>
    </row>
    <row r="110" spans="2:55" ht="16.5" customHeight="1" x14ac:dyDescent="0.25">
      <c r="B110" s="61">
        <v>0</v>
      </c>
      <c r="C110" s="67"/>
      <c r="D110" s="67"/>
      <c r="E110" s="67"/>
      <c r="F110" s="67"/>
      <c r="G110" s="67"/>
      <c r="H110" s="68"/>
      <c r="I110" s="61" t="s">
        <v>223</v>
      </c>
      <c r="J110" s="40"/>
      <c r="K110" s="40"/>
      <c r="L110" s="40"/>
      <c r="M110" s="40"/>
      <c r="N110" s="40"/>
      <c r="O110" s="40"/>
      <c r="P110" s="40"/>
      <c r="Q110" s="40"/>
      <c r="R110" s="41"/>
      <c r="S110" s="90"/>
      <c r="T110" s="91"/>
      <c r="U110" s="91"/>
      <c r="V110" s="91"/>
      <c r="W110" s="91"/>
      <c r="X110" s="91"/>
      <c r="Y110" s="91"/>
      <c r="Z110" s="91"/>
      <c r="AA110" s="91"/>
      <c r="AB110" s="91"/>
      <c r="AC110" s="91"/>
      <c r="AD110" s="91"/>
      <c r="AE110" s="92"/>
      <c r="AF110" s="90"/>
      <c r="AG110" s="91"/>
      <c r="AH110" s="91"/>
      <c r="AI110" s="91"/>
      <c r="AJ110" s="91"/>
      <c r="AK110" s="91"/>
      <c r="AL110" s="92"/>
      <c r="AM110" s="61"/>
      <c r="AN110" s="91"/>
      <c r="AO110" s="91"/>
      <c r="AP110" s="91"/>
      <c r="AQ110" s="91"/>
      <c r="AR110" s="91"/>
      <c r="AS110" s="91"/>
      <c r="AT110" s="91"/>
      <c r="AU110" s="91"/>
      <c r="AV110" s="91"/>
      <c r="AW110" s="91"/>
      <c r="AX110" s="91"/>
      <c r="AY110" s="91"/>
      <c r="AZ110" s="91"/>
      <c r="BA110" s="91"/>
      <c r="BB110" s="91"/>
      <c r="BC110" s="92"/>
    </row>
    <row r="111" spans="2:55" x14ac:dyDescent="0.25">
      <c r="B111" s="69"/>
      <c r="C111" s="37"/>
      <c r="D111" s="37"/>
      <c r="E111" s="37"/>
      <c r="F111" s="37"/>
      <c r="G111" s="37"/>
      <c r="H111" s="70"/>
      <c r="I111" s="61" t="s">
        <v>224</v>
      </c>
      <c r="J111" s="40"/>
      <c r="K111" s="40"/>
      <c r="L111" s="40"/>
      <c r="M111" s="40"/>
      <c r="N111" s="40"/>
      <c r="O111" s="40"/>
      <c r="P111" s="40"/>
      <c r="Q111" s="40"/>
      <c r="R111" s="41"/>
      <c r="S111" s="90"/>
      <c r="T111" s="91"/>
      <c r="U111" s="91"/>
      <c r="V111" s="91"/>
      <c r="W111" s="91"/>
      <c r="X111" s="91"/>
      <c r="Y111" s="91"/>
      <c r="Z111" s="91"/>
      <c r="AA111" s="91"/>
      <c r="AB111" s="91"/>
      <c r="AC111" s="91"/>
      <c r="AD111" s="91"/>
      <c r="AE111" s="92"/>
      <c r="AF111" s="90"/>
      <c r="AG111" s="91"/>
      <c r="AH111" s="91"/>
      <c r="AI111" s="91"/>
      <c r="AJ111" s="91"/>
      <c r="AK111" s="91"/>
      <c r="AL111" s="92"/>
      <c r="AM111" s="90"/>
      <c r="AN111" s="91"/>
      <c r="AO111" s="91"/>
      <c r="AP111" s="91"/>
      <c r="AQ111" s="91"/>
      <c r="AR111" s="91"/>
      <c r="AS111" s="91"/>
      <c r="AT111" s="91"/>
      <c r="AU111" s="91"/>
      <c r="AV111" s="91"/>
      <c r="AW111" s="91"/>
      <c r="AX111" s="91"/>
      <c r="AY111" s="91"/>
      <c r="AZ111" s="91"/>
      <c r="BA111" s="91"/>
      <c r="BB111" s="91"/>
      <c r="BC111" s="92"/>
    </row>
    <row r="112" spans="2:55" x14ac:dyDescent="0.25">
      <c r="B112" s="69"/>
      <c r="C112" s="37"/>
      <c r="D112" s="37"/>
      <c r="E112" s="37"/>
      <c r="F112" s="37"/>
      <c r="G112" s="37"/>
      <c r="H112" s="70"/>
      <c r="I112" s="61" t="s">
        <v>226</v>
      </c>
      <c r="J112" s="40"/>
      <c r="K112" s="40"/>
      <c r="L112" s="40"/>
      <c r="M112" s="40"/>
      <c r="N112" s="40"/>
      <c r="O112" s="40"/>
      <c r="P112" s="40"/>
      <c r="Q112" s="40"/>
      <c r="R112" s="41"/>
      <c r="S112" s="90"/>
      <c r="T112" s="91"/>
      <c r="U112" s="91"/>
      <c r="V112" s="91"/>
      <c r="W112" s="91"/>
      <c r="X112" s="91"/>
      <c r="Y112" s="91"/>
      <c r="Z112" s="91"/>
      <c r="AA112" s="91"/>
      <c r="AB112" s="91"/>
      <c r="AC112" s="91"/>
      <c r="AD112" s="91"/>
      <c r="AE112" s="92"/>
      <c r="AF112" s="90"/>
      <c r="AG112" s="91"/>
      <c r="AH112" s="91"/>
      <c r="AI112" s="91"/>
      <c r="AJ112" s="91"/>
      <c r="AK112" s="91"/>
      <c r="AL112" s="92"/>
      <c r="AM112" s="90"/>
      <c r="AN112" s="91"/>
      <c r="AO112" s="91"/>
      <c r="AP112" s="91"/>
      <c r="AQ112" s="91"/>
      <c r="AR112" s="91"/>
      <c r="AS112" s="91"/>
      <c r="AT112" s="91"/>
      <c r="AU112" s="91"/>
      <c r="AV112" s="91"/>
      <c r="AW112" s="91"/>
      <c r="AX112" s="91"/>
      <c r="AY112" s="91"/>
      <c r="AZ112" s="91"/>
      <c r="BA112" s="91"/>
      <c r="BB112" s="91"/>
      <c r="BC112" s="92"/>
    </row>
    <row r="113" spans="2:64" ht="219" customHeight="1" x14ac:dyDescent="0.25">
      <c r="B113" s="69"/>
      <c r="C113" s="37"/>
      <c r="D113" s="37"/>
      <c r="E113" s="37"/>
      <c r="F113" s="37"/>
      <c r="G113" s="37"/>
      <c r="H113" s="70"/>
      <c r="I113" s="61" t="s">
        <v>447</v>
      </c>
      <c r="J113" s="40"/>
      <c r="K113" s="40"/>
      <c r="L113" s="40"/>
      <c r="M113" s="40"/>
      <c r="N113" s="40"/>
      <c r="O113" s="40"/>
      <c r="P113" s="40"/>
      <c r="Q113" s="40"/>
      <c r="R113" s="41"/>
      <c r="S113" s="90"/>
      <c r="T113" s="91"/>
      <c r="U113" s="91"/>
      <c r="V113" s="91"/>
      <c r="W113" s="91"/>
      <c r="X113" s="91"/>
      <c r="Y113" s="91"/>
      <c r="Z113" s="91"/>
      <c r="AA113" s="91"/>
      <c r="AB113" s="91"/>
      <c r="AC113" s="91"/>
      <c r="AD113" s="91"/>
      <c r="AE113" s="92"/>
      <c r="AF113" s="90"/>
      <c r="AG113" s="91"/>
      <c r="AH113" s="91"/>
      <c r="AI113" s="91"/>
      <c r="AJ113" s="91"/>
      <c r="AK113" s="91"/>
      <c r="AL113" s="92"/>
      <c r="AM113" s="61" t="s">
        <v>446</v>
      </c>
      <c r="AN113" s="40"/>
      <c r="AO113" s="40"/>
      <c r="AP113" s="40"/>
      <c r="AQ113" s="40"/>
      <c r="AR113" s="40"/>
      <c r="AS113" s="40"/>
      <c r="AT113" s="40"/>
      <c r="AU113" s="40"/>
      <c r="AV113" s="40"/>
      <c r="AW113" s="40"/>
      <c r="AX113" s="40"/>
      <c r="AY113" s="40"/>
      <c r="AZ113" s="40"/>
      <c r="BA113" s="40"/>
      <c r="BB113" s="40"/>
      <c r="BC113" s="41"/>
    </row>
    <row r="114" spans="2:64" x14ac:dyDescent="0.25">
      <c r="B114" s="74"/>
      <c r="C114" s="75"/>
      <c r="D114" s="75"/>
      <c r="E114" s="75"/>
      <c r="F114" s="75"/>
      <c r="G114" s="75"/>
      <c r="H114" s="76"/>
      <c r="I114" s="61" t="s">
        <v>201</v>
      </c>
      <c r="J114" s="40"/>
      <c r="K114" s="40"/>
      <c r="L114" s="40"/>
      <c r="M114" s="40"/>
      <c r="N114" s="40"/>
      <c r="O114" s="40"/>
      <c r="P114" s="40"/>
      <c r="Q114" s="40"/>
      <c r="R114" s="41"/>
      <c r="S114" s="90"/>
      <c r="T114" s="91"/>
      <c r="U114" s="91"/>
      <c r="V114" s="91"/>
      <c r="W114" s="91"/>
      <c r="X114" s="91"/>
      <c r="Y114" s="91"/>
      <c r="Z114" s="91"/>
      <c r="AA114" s="91"/>
      <c r="AB114" s="91"/>
      <c r="AC114" s="91"/>
      <c r="AD114" s="91"/>
      <c r="AE114" s="92"/>
      <c r="AF114" s="90"/>
      <c r="AG114" s="91"/>
      <c r="AH114" s="91"/>
      <c r="AI114" s="91"/>
      <c r="AJ114" s="91"/>
      <c r="AK114" s="91"/>
      <c r="AL114" s="92"/>
      <c r="AM114" s="90"/>
      <c r="AN114" s="91"/>
      <c r="AO114" s="91"/>
      <c r="AP114" s="91"/>
      <c r="AQ114" s="91"/>
      <c r="AR114" s="91"/>
      <c r="AS114" s="91"/>
      <c r="AT114" s="91"/>
      <c r="AU114" s="91"/>
      <c r="AV114" s="91"/>
      <c r="AW114" s="91"/>
      <c r="AX114" s="91"/>
      <c r="AY114" s="91"/>
      <c r="AZ114" s="91"/>
      <c r="BA114" s="91"/>
      <c r="BB114" s="91"/>
      <c r="BC114" s="92"/>
    </row>
    <row r="115" spans="2:64" ht="20.65" customHeight="1" x14ac:dyDescent="0.25"/>
    <row r="116" spans="2:64" ht="29.85" customHeight="1" x14ac:dyDescent="0.25">
      <c r="B116" s="55" t="s">
        <v>235</v>
      </c>
      <c r="C116" s="40"/>
      <c r="D116" s="40"/>
      <c r="E116" s="40"/>
      <c r="F116" s="40"/>
      <c r="G116" s="40"/>
      <c r="H116" s="40"/>
      <c r="I116" s="40"/>
      <c r="J116" s="40"/>
      <c r="K116" s="40"/>
      <c r="L116" s="40"/>
      <c r="M116" s="40"/>
      <c r="N116" s="40"/>
      <c r="O116" s="40"/>
      <c r="P116" s="40"/>
      <c r="Q116" s="40"/>
      <c r="R116" s="40"/>
      <c r="S116" s="40"/>
      <c r="T116" s="40"/>
      <c r="U116" s="40"/>
      <c r="V116" s="40"/>
      <c r="W116" s="41"/>
    </row>
    <row r="117" spans="2:64" ht="30.75" customHeight="1" x14ac:dyDescent="0.25">
      <c r="B117" s="56" t="s">
        <v>236</v>
      </c>
      <c r="C117" s="40"/>
      <c r="D117" s="40"/>
      <c r="E117" s="40"/>
      <c r="F117" s="40"/>
      <c r="G117" s="40"/>
      <c r="H117" s="40"/>
      <c r="I117" s="40"/>
      <c r="J117" s="40"/>
      <c r="K117" s="40"/>
      <c r="L117" s="40"/>
      <c r="M117" s="40"/>
      <c r="N117" s="40"/>
      <c r="O117" s="40"/>
      <c r="P117" s="40"/>
      <c r="Q117" s="40"/>
      <c r="R117" s="40"/>
      <c r="S117" s="40"/>
      <c r="T117" s="40"/>
      <c r="U117" s="40"/>
      <c r="V117" s="40"/>
      <c r="W117" s="41"/>
    </row>
    <row r="118" spans="2:64" x14ac:dyDescent="0.25">
      <c r="B118" s="11" t="s">
        <v>102</v>
      </c>
      <c r="C118" s="55" t="s">
        <v>22</v>
      </c>
      <c r="D118" s="40"/>
      <c r="E118" s="40"/>
      <c r="F118" s="40"/>
      <c r="G118" s="40"/>
      <c r="H118" s="40"/>
      <c r="I118" s="40"/>
      <c r="J118" s="40"/>
      <c r="K118" s="40"/>
      <c r="L118" s="40"/>
      <c r="M118" s="40"/>
      <c r="N118" s="40"/>
      <c r="O118" s="40"/>
      <c r="P118" s="40"/>
      <c r="Q118" s="40"/>
      <c r="R118" s="40"/>
      <c r="S118" s="40"/>
      <c r="T118" s="40"/>
      <c r="U118" s="40"/>
      <c r="V118" s="40"/>
      <c r="W118" s="41"/>
    </row>
    <row r="119" spans="2:64" x14ac:dyDescent="0.25">
      <c r="B119" s="8">
        <v>4816</v>
      </c>
      <c r="C119" s="47"/>
      <c r="D119" s="40"/>
      <c r="E119" s="40"/>
      <c r="F119" s="40"/>
      <c r="G119" s="40"/>
      <c r="H119" s="40"/>
      <c r="I119" s="40"/>
      <c r="J119" s="40"/>
      <c r="K119" s="40"/>
      <c r="L119" s="40"/>
      <c r="M119" s="40"/>
      <c r="N119" s="40"/>
      <c r="O119" s="40"/>
      <c r="P119" s="40"/>
      <c r="Q119" s="40"/>
      <c r="R119" s="40"/>
      <c r="S119" s="40"/>
      <c r="T119" s="40"/>
      <c r="U119" s="40"/>
      <c r="V119" s="40"/>
      <c r="W119" s="41"/>
    </row>
    <row r="120" spans="2:64" ht="18.75" customHeight="1" x14ac:dyDescent="0.25"/>
    <row r="121" spans="2:64" ht="18.600000000000001" customHeight="1" x14ac:dyDescent="0.25">
      <c r="B121" s="55" t="s">
        <v>237</v>
      </c>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0"/>
      <c r="BD121" s="40"/>
      <c r="BE121" s="40"/>
      <c r="BF121" s="40"/>
      <c r="BG121" s="40"/>
      <c r="BH121" s="40"/>
      <c r="BI121" s="40"/>
      <c r="BJ121" s="40"/>
      <c r="BK121" s="40"/>
      <c r="BL121" s="41"/>
    </row>
    <row r="122" spans="2:64" ht="20.100000000000001" customHeight="1" x14ac:dyDescent="0.25">
      <c r="B122" s="56" t="s">
        <v>238</v>
      </c>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c r="AH122" s="40"/>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c r="BE122" s="40"/>
      <c r="BF122" s="40"/>
      <c r="BG122" s="40"/>
      <c r="BH122" s="40"/>
      <c r="BI122" s="40"/>
      <c r="BJ122" s="40"/>
      <c r="BK122" s="40"/>
      <c r="BL122" s="41"/>
    </row>
    <row r="123" spans="2:64" ht="176.1" customHeight="1" x14ac:dyDescent="0.25">
      <c r="B123" s="47" t="s">
        <v>449</v>
      </c>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0"/>
      <c r="BD123" s="40"/>
      <c r="BE123" s="40"/>
      <c r="BF123" s="40"/>
      <c r="BG123" s="40"/>
      <c r="BH123" s="40"/>
      <c r="BI123" s="40"/>
      <c r="BJ123" s="40"/>
      <c r="BK123" s="40"/>
      <c r="BL123" s="41"/>
    </row>
    <row r="124" spans="2:64" ht="12" customHeight="1" x14ac:dyDescent="0.25"/>
    <row r="125" spans="2:64" ht="0" hidden="1" customHeight="1" x14ac:dyDescent="0.25"/>
  </sheetData>
  <mergeCells count="573">
    <mergeCell ref="B122:BL122"/>
    <mergeCell ref="B123:BL123"/>
    <mergeCell ref="B116:W116"/>
    <mergeCell ref="B117:W117"/>
    <mergeCell ref="C118:W118"/>
    <mergeCell ref="C119:W119"/>
    <mergeCell ref="B121:BL121"/>
    <mergeCell ref="AM113:BC113"/>
    <mergeCell ref="I114:R114"/>
    <mergeCell ref="S114:AE114"/>
    <mergeCell ref="AF114:AL114"/>
    <mergeCell ref="AM114:BC114"/>
    <mergeCell ref="B110:H114"/>
    <mergeCell ref="I110:R110"/>
    <mergeCell ref="S110:AE110"/>
    <mergeCell ref="AF110:AL110"/>
    <mergeCell ref="AM110:BC110"/>
    <mergeCell ref="I111:R111"/>
    <mergeCell ref="S111:AE111"/>
    <mergeCell ref="AF111:AL111"/>
    <mergeCell ref="AM111:BC111"/>
    <mergeCell ref="I112:R112"/>
    <mergeCell ref="S112:AE112"/>
    <mergeCell ref="AF112:AL112"/>
    <mergeCell ref="AM112:BC112"/>
    <mergeCell ref="I113:R113"/>
    <mergeCell ref="S113:AE113"/>
    <mergeCell ref="AF113:AL113"/>
    <mergeCell ref="B109:H109"/>
    <mergeCell ref="I109:R109"/>
    <mergeCell ref="S109:AE109"/>
    <mergeCell ref="AF109:AL109"/>
    <mergeCell ref="AM109:BC109"/>
    <mergeCell ref="B108:H108"/>
    <mergeCell ref="I108:R108"/>
    <mergeCell ref="S108:AE108"/>
    <mergeCell ref="AF108:AL108"/>
    <mergeCell ref="AM108:BC108"/>
    <mergeCell ref="M104:AC104"/>
    <mergeCell ref="AD104:AK104"/>
    <mergeCell ref="AL104:BB104"/>
    <mergeCell ref="B107:H107"/>
    <mergeCell ref="I107:BC107"/>
    <mergeCell ref="M102:AC102"/>
    <mergeCell ref="AD102:AK102"/>
    <mergeCell ref="AL102:BB102"/>
    <mergeCell ref="M103:AC103"/>
    <mergeCell ref="AD103:AK103"/>
    <mergeCell ref="AL103:BB103"/>
    <mergeCell ref="B97:L104"/>
    <mergeCell ref="M97:AC97"/>
    <mergeCell ref="AD97:AK97"/>
    <mergeCell ref="AL97:BB97"/>
    <mergeCell ref="M98:AC98"/>
    <mergeCell ref="AD98:AK98"/>
    <mergeCell ref="AL98:BB98"/>
    <mergeCell ref="M99:AC99"/>
    <mergeCell ref="AD99:AK99"/>
    <mergeCell ref="AL99:BB99"/>
    <mergeCell ref="M100:AC100"/>
    <mergeCell ref="AD100:AK100"/>
    <mergeCell ref="AL100:BB100"/>
    <mergeCell ref="M101:AC101"/>
    <mergeCell ref="AD101:AK101"/>
    <mergeCell ref="AL101:BB101"/>
    <mergeCell ref="B95:L95"/>
    <mergeCell ref="M95:BB95"/>
    <mergeCell ref="B96:L96"/>
    <mergeCell ref="M96:AC96"/>
    <mergeCell ref="AD96:AK96"/>
    <mergeCell ref="AL96:BB96"/>
    <mergeCell ref="AQ92:BF92"/>
    <mergeCell ref="L93:X93"/>
    <mergeCell ref="Y93:AI93"/>
    <mergeCell ref="AJ93:AP93"/>
    <mergeCell ref="AQ93:BF93"/>
    <mergeCell ref="B89:K93"/>
    <mergeCell ref="L89:X89"/>
    <mergeCell ref="Y89:AI89"/>
    <mergeCell ref="AJ89:AP89"/>
    <mergeCell ref="AQ89:BF89"/>
    <mergeCell ref="L90:X90"/>
    <mergeCell ref="Y90:AI90"/>
    <mergeCell ref="AJ90:AP90"/>
    <mergeCell ref="AQ90:BF90"/>
    <mergeCell ref="L91:X91"/>
    <mergeCell ref="Y91:AI91"/>
    <mergeCell ref="AJ91:AP91"/>
    <mergeCell ref="AQ91:BF91"/>
    <mergeCell ref="L92:X92"/>
    <mergeCell ref="Y92:AI92"/>
    <mergeCell ref="AJ92:AP92"/>
    <mergeCell ref="B86:K86"/>
    <mergeCell ref="L86:BF86"/>
    <mergeCell ref="B87:K87"/>
    <mergeCell ref="L87:BF87"/>
    <mergeCell ref="B88:K88"/>
    <mergeCell ref="L88:X88"/>
    <mergeCell ref="Y88:AI88"/>
    <mergeCell ref="AJ88:AP88"/>
    <mergeCell ref="AQ88:BF88"/>
    <mergeCell ref="AZ84:BJ84"/>
    <mergeCell ref="BK84:BQ84"/>
    <mergeCell ref="V84:AD84"/>
    <mergeCell ref="AE84:AG84"/>
    <mergeCell ref="AH84:AO84"/>
    <mergeCell ref="AP84:AT84"/>
    <mergeCell ref="AU84:AY84"/>
    <mergeCell ref="B84:D84"/>
    <mergeCell ref="E84:G84"/>
    <mergeCell ref="H84:I84"/>
    <mergeCell ref="J84:P84"/>
    <mergeCell ref="Q84:U84"/>
    <mergeCell ref="AZ82:BJ82"/>
    <mergeCell ref="BK82:BQ82"/>
    <mergeCell ref="B83:D83"/>
    <mergeCell ref="E83:G83"/>
    <mergeCell ref="H83:I83"/>
    <mergeCell ref="J83:P83"/>
    <mergeCell ref="Q83:U83"/>
    <mergeCell ref="V83:AD83"/>
    <mergeCell ref="AE83:AG83"/>
    <mergeCell ref="AH83:AO83"/>
    <mergeCell ref="AP83:AT83"/>
    <mergeCell ref="AU83:AY83"/>
    <mergeCell ref="AZ83:BJ83"/>
    <mergeCell ref="BK83:BQ83"/>
    <mergeCell ref="V82:AD82"/>
    <mergeCell ref="AE82:AG82"/>
    <mergeCell ref="AH82:AO82"/>
    <mergeCell ref="AP82:AT82"/>
    <mergeCell ref="AU82:AY82"/>
    <mergeCell ref="B82:D82"/>
    <mergeCell ref="E82:G82"/>
    <mergeCell ref="H82:I82"/>
    <mergeCell ref="J82:P82"/>
    <mergeCell ref="Q82:U82"/>
    <mergeCell ref="AZ80:BJ80"/>
    <mergeCell ref="BK80:BQ80"/>
    <mergeCell ref="B81:D81"/>
    <mergeCell ref="E81:G81"/>
    <mergeCell ref="H81:I81"/>
    <mergeCell ref="J81:P81"/>
    <mergeCell ref="Q81:U81"/>
    <mergeCell ref="V81:AD81"/>
    <mergeCell ref="AE81:AG81"/>
    <mergeCell ref="AH81:AO81"/>
    <mergeCell ref="AP81:AT81"/>
    <mergeCell ref="AU81:AY81"/>
    <mergeCell ref="AZ81:BJ81"/>
    <mergeCell ref="BK81:BQ81"/>
    <mergeCell ref="V80:AD80"/>
    <mergeCell ref="AE80:AG80"/>
    <mergeCell ref="AH80:AO80"/>
    <mergeCell ref="AP80:AT80"/>
    <mergeCell ref="AU80:AY80"/>
    <mergeCell ref="B80:D80"/>
    <mergeCell ref="E80:G80"/>
    <mergeCell ref="H80:I80"/>
    <mergeCell ref="J80:P80"/>
    <mergeCell ref="Q80:U80"/>
    <mergeCell ref="AZ78:BJ78"/>
    <mergeCell ref="BK78:BQ78"/>
    <mergeCell ref="B79:D79"/>
    <mergeCell ref="E79:G79"/>
    <mergeCell ref="H79:I79"/>
    <mergeCell ref="J79:P79"/>
    <mergeCell ref="Q79:U79"/>
    <mergeCell ref="V79:AD79"/>
    <mergeCell ref="AE79:AG79"/>
    <mergeCell ref="AH79:AO79"/>
    <mergeCell ref="AP79:AT79"/>
    <mergeCell ref="AU79:AY79"/>
    <mergeCell ref="AZ79:BJ79"/>
    <mergeCell ref="BK79:BQ79"/>
    <mergeCell ref="V78:AD78"/>
    <mergeCell ref="AE78:AG78"/>
    <mergeCell ref="AH78:AO78"/>
    <mergeCell ref="AP78:AT78"/>
    <mergeCell ref="AU78:AY78"/>
    <mergeCell ref="B78:D78"/>
    <mergeCell ref="E78:G78"/>
    <mergeCell ref="H78:I78"/>
    <mergeCell ref="J78:P78"/>
    <mergeCell ref="Q78:U78"/>
    <mergeCell ref="K73:Z73"/>
    <mergeCell ref="AA73:AJ73"/>
    <mergeCell ref="AK73:AZ73"/>
    <mergeCell ref="B76:BQ76"/>
    <mergeCell ref="B77:BQ77"/>
    <mergeCell ref="K71:Z71"/>
    <mergeCell ref="AA71:AJ71"/>
    <mergeCell ref="AK71:AZ71"/>
    <mergeCell ref="K72:Z72"/>
    <mergeCell ref="AA72:AJ72"/>
    <mergeCell ref="AK72:AZ72"/>
    <mergeCell ref="B66:J73"/>
    <mergeCell ref="K66:Z66"/>
    <mergeCell ref="AA66:AJ66"/>
    <mergeCell ref="AK66:AZ66"/>
    <mergeCell ref="K67:Z67"/>
    <mergeCell ref="AA67:AJ67"/>
    <mergeCell ref="AK67:AZ67"/>
    <mergeCell ref="K68:Z68"/>
    <mergeCell ref="AA68:AJ68"/>
    <mergeCell ref="AK68:AZ68"/>
    <mergeCell ref="K69:Z69"/>
    <mergeCell ref="AA69:AJ69"/>
    <mergeCell ref="AK69:AZ69"/>
    <mergeCell ref="K70:Z70"/>
    <mergeCell ref="AA70:AJ70"/>
    <mergeCell ref="AK70:AZ70"/>
    <mergeCell ref="B64:J64"/>
    <mergeCell ref="K64:AZ64"/>
    <mergeCell ref="B65:J65"/>
    <mergeCell ref="K65:Z65"/>
    <mergeCell ref="AA65:AJ65"/>
    <mergeCell ref="AK65:AZ65"/>
    <mergeCell ref="AO62:AQ62"/>
    <mergeCell ref="AR62:AS62"/>
    <mergeCell ref="AT62:AX62"/>
    <mergeCell ref="AY62:BD62"/>
    <mergeCell ref="BE62:BO62"/>
    <mergeCell ref="B62:D62"/>
    <mergeCell ref="F62:M62"/>
    <mergeCell ref="N62:V62"/>
    <mergeCell ref="W62:AH62"/>
    <mergeCell ref="AI62:AN62"/>
    <mergeCell ref="B59:BO59"/>
    <mergeCell ref="B60:BO60"/>
    <mergeCell ref="B61:D61"/>
    <mergeCell ref="F61:M61"/>
    <mergeCell ref="N61:V61"/>
    <mergeCell ref="W61:AH61"/>
    <mergeCell ref="AI61:AN61"/>
    <mergeCell ref="AO61:AQ61"/>
    <mergeCell ref="AR61:AS61"/>
    <mergeCell ref="AT61:AX61"/>
    <mergeCell ref="AY61:BD61"/>
    <mergeCell ref="BE61:BO61"/>
    <mergeCell ref="AC55:AV55"/>
    <mergeCell ref="B56:D56"/>
    <mergeCell ref="E56:F56"/>
    <mergeCell ref="G56:O56"/>
    <mergeCell ref="P56:S56"/>
    <mergeCell ref="U56:AB56"/>
    <mergeCell ref="AC56:AV56"/>
    <mergeCell ref="B55:D55"/>
    <mergeCell ref="E55:F55"/>
    <mergeCell ref="G55:O55"/>
    <mergeCell ref="P55:S55"/>
    <mergeCell ref="U55:AB55"/>
    <mergeCell ref="B53:D53"/>
    <mergeCell ref="E53:O53"/>
    <mergeCell ref="P53:AB53"/>
    <mergeCell ref="AC53:AV53"/>
    <mergeCell ref="B54:D54"/>
    <mergeCell ref="E54:F54"/>
    <mergeCell ref="G54:O54"/>
    <mergeCell ref="P54:S54"/>
    <mergeCell ref="U54:AB54"/>
    <mergeCell ref="AC54:AV54"/>
    <mergeCell ref="B51:AV51"/>
    <mergeCell ref="B52:AV52"/>
    <mergeCell ref="B19:C48"/>
    <mergeCell ref="D19:N48"/>
    <mergeCell ref="O19:AA19"/>
    <mergeCell ref="AB19:AF19"/>
    <mergeCell ref="AG19:AM19"/>
    <mergeCell ref="O20:AA20"/>
    <mergeCell ref="AB20:AF20"/>
    <mergeCell ref="AG20:AM20"/>
    <mergeCell ref="O21:AA21"/>
    <mergeCell ref="AB21:AF21"/>
    <mergeCell ref="AG21:AM21"/>
    <mergeCell ref="O22:AA22"/>
    <mergeCell ref="AB22:AF22"/>
    <mergeCell ref="AG22:AM22"/>
    <mergeCell ref="AV43:BE43"/>
    <mergeCell ref="AV41:BE41"/>
    <mergeCell ref="AV39:BE39"/>
    <mergeCell ref="AV37:BE37"/>
    <mergeCell ref="AV35:BE35"/>
    <mergeCell ref="AV33:BE33"/>
    <mergeCell ref="AV31:BE31"/>
    <mergeCell ref="AV29:BE29"/>
    <mergeCell ref="BF43:BK43"/>
    <mergeCell ref="BL43:BR43"/>
    <mergeCell ref="O44:AA44"/>
    <mergeCell ref="AB44:AF44"/>
    <mergeCell ref="AG44:AM44"/>
    <mergeCell ref="AN44:AR44"/>
    <mergeCell ref="AS44:AU44"/>
    <mergeCell ref="AV44:BE44"/>
    <mergeCell ref="BF44:BK44"/>
    <mergeCell ref="BL44:BR44"/>
    <mergeCell ref="O43:AA43"/>
    <mergeCell ref="AB43:AF43"/>
    <mergeCell ref="AG43:AM43"/>
    <mergeCell ref="AN43:AR43"/>
    <mergeCell ref="AS43:AU43"/>
    <mergeCell ref="BF41:BK41"/>
    <mergeCell ref="BL41:BR41"/>
    <mergeCell ref="O42:AA42"/>
    <mergeCell ref="AB42:AF42"/>
    <mergeCell ref="AG42:AM42"/>
    <mergeCell ref="AN42:AR42"/>
    <mergeCell ref="AS42:AU42"/>
    <mergeCell ref="AV42:BE42"/>
    <mergeCell ref="BF42:BK42"/>
    <mergeCell ref="BL42:BR42"/>
    <mergeCell ref="O41:AA41"/>
    <mergeCell ref="AB41:AF41"/>
    <mergeCell ref="AG41:AM41"/>
    <mergeCell ref="AN41:AR41"/>
    <mergeCell ref="AS41:AU41"/>
    <mergeCell ref="BF39:BK39"/>
    <mergeCell ref="BL39:BR39"/>
    <mergeCell ref="O40:AA40"/>
    <mergeCell ref="AB40:AF40"/>
    <mergeCell ref="AG40:AM40"/>
    <mergeCell ref="AN40:AR40"/>
    <mergeCell ref="AS40:AU40"/>
    <mergeCell ref="AV40:BE40"/>
    <mergeCell ref="BF40:BK40"/>
    <mergeCell ref="BL40:BR40"/>
    <mergeCell ref="O39:AA39"/>
    <mergeCell ref="AB39:AF39"/>
    <mergeCell ref="AG39:AM39"/>
    <mergeCell ref="AN39:AR39"/>
    <mergeCell ref="AS39:AU39"/>
    <mergeCell ref="BF37:BK37"/>
    <mergeCell ref="BL37:BR37"/>
    <mergeCell ref="O38:AA38"/>
    <mergeCell ref="AB38:AF38"/>
    <mergeCell ref="AG38:AM38"/>
    <mergeCell ref="AN38:AR38"/>
    <mergeCell ref="AS38:AU38"/>
    <mergeCell ref="AV38:BE38"/>
    <mergeCell ref="BF38:BK38"/>
    <mergeCell ref="BL38:BR38"/>
    <mergeCell ref="O37:AA37"/>
    <mergeCell ref="AB37:AF37"/>
    <mergeCell ref="AG37:AM37"/>
    <mergeCell ref="AN37:AR37"/>
    <mergeCell ref="AS37:AU37"/>
    <mergeCell ref="BF35:BK35"/>
    <mergeCell ref="BL35:BR35"/>
    <mergeCell ref="O36:AA36"/>
    <mergeCell ref="AB36:AF36"/>
    <mergeCell ref="AG36:AM36"/>
    <mergeCell ref="AN36:AR36"/>
    <mergeCell ref="AS36:AU36"/>
    <mergeCell ref="AV36:BE36"/>
    <mergeCell ref="BF36:BK36"/>
    <mergeCell ref="BL36:BR36"/>
    <mergeCell ref="O35:AA35"/>
    <mergeCell ref="AB35:AF35"/>
    <mergeCell ref="AG35:AM35"/>
    <mergeCell ref="AN35:AR35"/>
    <mergeCell ref="AS35:AU35"/>
    <mergeCell ref="BF33:BK33"/>
    <mergeCell ref="BL33:BR33"/>
    <mergeCell ref="O34:AA34"/>
    <mergeCell ref="AB34:AF34"/>
    <mergeCell ref="AG34:AM34"/>
    <mergeCell ref="AN34:AR34"/>
    <mergeCell ref="AS34:AU34"/>
    <mergeCell ref="AV34:BE34"/>
    <mergeCell ref="BF34:BK34"/>
    <mergeCell ref="BL34:BR34"/>
    <mergeCell ref="O33:AA33"/>
    <mergeCell ref="AB33:AF33"/>
    <mergeCell ref="AG33:AM33"/>
    <mergeCell ref="AN33:AR33"/>
    <mergeCell ref="AS33:AU33"/>
    <mergeCell ref="BF31:BK31"/>
    <mergeCell ref="BL31:BR31"/>
    <mergeCell ref="O32:AA32"/>
    <mergeCell ref="AB32:AF32"/>
    <mergeCell ref="AG32:AM32"/>
    <mergeCell ref="AN32:AR32"/>
    <mergeCell ref="AS32:AU32"/>
    <mergeCell ref="AV32:BE32"/>
    <mergeCell ref="BF32:BK32"/>
    <mergeCell ref="BL32:BR32"/>
    <mergeCell ref="O31:AA31"/>
    <mergeCell ref="AB31:AF31"/>
    <mergeCell ref="AG31:AM31"/>
    <mergeCell ref="AN31:AR31"/>
    <mergeCell ref="AS31:AU31"/>
    <mergeCell ref="BF29:BK29"/>
    <mergeCell ref="BL29:BR29"/>
    <mergeCell ref="O30:AA30"/>
    <mergeCell ref="AB30:AF30"/>
    <mergeCell ref="AG30:AM30"/>
    <mergeCell ref="AN30:AR30"/>
    <mergeCell ref="AS30:AU30"/>
    <mergeCell ref="AV30:BE30"/>
    <mergeCell ref="BF30:BK30"/>
    <mergeCell ref="BL30:BR30"/>
    <mergeCell ref="O29:AA29"/>
    <mergeCell ref="AB29:AF29"/>
    <mergeCell ref="AG29:AM29"/>
    <mergeCell ref="AN29:AR29"/>
    <mergeCell ref="AS29:AU29"/>
    <mergeCell ref="AV27:BE27"/>
    <mergeCell ref="BF27:BK27"/>
    <mergeCell ref="BL27:BR27"/>
    <mergeCell ref="O28:AA28"/>
    <mergeCell ref="AB28:AF28"/>
    <mergeCell ref="AG28:AM28"/>
    <mergeCell ref="AN28:AR28"/>
    <mergeCell ref="AS28:AU28"/>
    <mergeCell ref="AV28:BE28"/>
    <mergeCell ref="BF28:BK28"/>
    <mergeCell ref="BL28:BR28"/>
    <mergeCell ref="O27:AA27"/>
    <mergeCell ref="AB27:AF27"/>
    <mergeCell ref="AG27:AM27"/>
    <mergeCell ref="AN27:AR27"/>
    <mergeCell ref="AS27:AU27"/>
    <mergeCell ref="AV25:BE25"/>
    <mergeCell ref="BF25:BK25"/>
    <mergeCell ref="BL25:BR25"/>
    <mergeCell ref="O26:AA26"/>
    <mergeCell ref="AB26:AF26"/>
    <mergeCell ref="AG26:AM26"/>
    <mergeCell ref="AN26:AR26"/>
    <mergeCell ref="AS26:AU26"/>
    <mergeCell ref="AV26:BE26"/>
    <mergeCell ref="BF26:BK26"/>
    <mergeCell ref="BL26:BR26"/>
    <mergeCell ref="O25:AA25"/>
    <mergeCell ref="AB25:AF25"/>
    <mergeCell ref="AG25:AM25"/>
    <mergeCell ref="AN25:AR25"/>
    <mergeCell ref="AS25:AU25"/>
    <mergeCell ref="BL23:BR23"/>
    <mergeCell ref="O24:AA24"/>
    <mergeCell ref="AB24:AF24"/>
    <mergeCell ref="AG24:AM24"/>
    <mergeCell ref="AN24:AR24"/>
    <mergeCell ref="AS24:AU24"/>
    <mergeCell ref="AV24:BE24"/>
    <mergeCell ref="BF24:BK24"/>
    <mergeCell ref="BL24:BR24"/>
    <mergeCell ref="AG23:AM23"/>
    <mergeCell ref="AN23:AR23"/>
    <mergeCell ref="AS23:AU23"/>
    <mergeCell ref="AV23:BE23"/>
    <mergeCell ref="BF23:BK23"/>
    <mergeCell ref="O23:AA23"/>
    <mergeCell ref="AB23:AF23"/>
    <mergeCell ref="AN22:AR22"/>
    <mergeCell ref="AS22:AU22"/>
    <mergeCell ref="AV22:BE22"/>
    <mergeCell ref="BF22:BK22"/>
    <mergeCell ref="BL22:BR22"/>
    <mergeCell ref="AN21:AR21"/>
    <mergeCell ref="AS21:AU21"/>
    <mergeCell ref="AV21:BE21"/>
    <mergeCell ref="BF21:BK21"/>
    <mergeCell ref="BL21:BR21"/>
    <mergeCell ref="AN20:AR20"/>
    <mergeCell ref="AS20:AU20"/>
    <mergeCell ref="AV20:BE20"/>
    <mergeCell ref="BF20:BK20"/>
    <mergeCell ref="BL20:BR20"/>
    <mergeCell ref="AN19:AR19"/>
    <mergeCell ref="AS19:AU19"/>
    <mergeCell ref="AV19:BE19"/>
    <mergeCell ref="BF19:BK19"/>
    <mergeCell ref="BL19:BR19"/>
    <mergeCell ref="AN18:AR18"/>
    <mergeCell ref="AS18:AU18"/>
    <mergeCell ref="AV18:BE18"/>
    <mergeCell ref="BF18:BK18"/>
    <mergeCell ref="BL18:BR18"/>
    <mergeCell ref="B18:C18"/>
    <mergeCell ref="D18:N18"/>
    <mergeCell ref="O18:AA18"/>
    <mergeCell ref="AB18:AF18"/>
    <mergeCell ref="AG18:AM18"/>
    <mergeCell ref="AI13:AN13"/>
    <mergeCell ref="AO13:BH13"/>
    <mergeCell ref="B16:N16"/>
    <mergeCell ref="O16:BR16"/>
    <mergeCell ref="B17:N17"/>
    <mergeCell ref="O17:BR17"/>
    <mergeCell ref="B13:D13"/>
    <mergeCell ref="F13:M13"/>
    <mergeCell ref="N13:Q13"/>
    <mergeCell ref="R13:Y13"/>
    <mergeCell ref="Z13:AH13"/>
    <mergeCell ref="B14:D14"/>
    <mergeCell ref="F14:M14"/>
    <mergeCell ref="N14:Q14"/>
    <mergeCell ref="R14:Y14"/>
    <mergeCell ref="Z14:AH14"/>
    <mergeCell ref="AI14:AN14"/>
    <mergeCell ref="AO14:BH14"/>
    <mergeCell ref="AI11:AN11"/>
    <mergeCell ref="AO11:BH11"/>
    <mergeCell ref="B12:D12"/>
    <mergeCell ref="F12:M12"/>
    <mergeCell ref="N12:Q12"/>
    <mergeCell ref="R12:Y12"/>
    <mergeCell ref="Z12:AH12"/>
    <mergeCell ref="AI12:AN12"/>
    <mergeCell ref="AO12:BH12"/>
    <mergeCell ref="B11:D11"/>
    <mergeCell ref="F11:M11"/>
    <mergeCell ref="N11:Q11"/>
    <mergeCell ref="R11:Y11"/>
    <mergeCell ref="Z11:AH11"/>
    <mergeCell ref="AI9:AN9"/>
    <mergeCell ref="AO9:BH9"/>
    <mergeCell ref="B10:D10"/>
    <mergeCell ref="F10:M10"/>
    <mergeCell ref="N10:Q10"/>
    <mergeCell ref="R10:Y10"/>
    <mergeCell ref="Z10:AH10"/>
    <mergeCell ref="AI10:AN10"/>
    <mergeCell ref="AO10:BH10"/>
    <mergeCell ref="B9:D9"/>
    <mergeCell ref="F9:M9"/>
    <mergeCell ref="N9:Q9"/>
    <mergeCell ref="R9:Y9"/>
    <mergeCell ref="Z9:AH9"/>
    <mergeCell ref="B1:BN1"/>
    <mergeCell ref="B4:S4"/>
    <mergeCell ref="B6:BH6"/>
    <mergeCell ref="B7:BH7"/>
    <mergeCell ref="B8:D8"/>
    <mergeCell ref="F8:M8"/>
    <mergeCell ref="N8:Q8"/>
    <mergeCell ref="R8:Y8"/>
    <mergeCell ref="Z8:AH8"/>
    <mergeCell ref="AI8:AN8"/>
    <mergeCell ref="AO8:BH8"/>
    <mergeCell ref="O45:AA45"/>
    <mergeCell ref="O46:Z46"/>
    <mergeCell ref="O47:Z47"/>
    <mergeCell ref="O48:Z48"/>
    <mergeCell ref="AB45:AF45"/>
    <mergeCell ref="AG45:AM45"/>
    <mergeCell ref="AN45:AR45"/>
    <mergeCell ref="AS45:AU45"/>
    <mergeCell ref="AV45:BE45"/>
    <mergeCell ref="AB47:AF47"/>
    <mergeCell ref="AG47:AM47"/>
    <mergeCell ref="AN47:AR47"/>
    <mergeCell ref="AS47:AU47"/>
    <mergeCell ref="AV47:BE47"/>
    <mergeCell ref="BF45:BK45"/>
    <mergeCell ref="BL45:BR45"/>
    <mergeCell ref="AB46:AF46"/>
    <mergeCell ref="AG46:AM46"/>
    <mergeCell ref="AN46:AR46"/>
    <mergeCell ref="AS46:AU46"/>
    <mergeCell ref="AV46:BE46"/>
    <mergeCell ref="BF46:BK46"/>
    <mergeCell ref="BL46:BR46"/>
    <mergeCell ref="BF47:BK47"/>
    <mergeCell ref="BL47:BR47"/>
    <mergeCell ref="AB48:AF48"/>
    <mergeCell ref="AG48:AM48"/>
    <mergeCell ref="AN48:AR48"/>
    <mergeCell ref="AS48:AU48"/>
    <mergeCell ref="AV48:BE48"/>
    <mergeCell ref="BF48:BK48"/>
    <mergeCell ref="BL48:BR48"/>
  </mergeCells>
  <pageMargins left="0.78739999999999999" right="0.78739999999999999" top="0.78739999999999999" bottom="1.53027007874016" header="0.78739999999999999" footer="0.78739999999999999"/>
  <pageSetup paperSize="9" orientation="landscape" horizontalDpi="300" verticalDpi="300" r:id="rId1"/>
  <headerFooter alignWithMargins="0">
    <oddFooter>&amp;L&amp;"Arial,Regular"&amp;11 Public Sector Climate Change Duties 2019  Summary Report: Heriot-Watt University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8"/>
  <sheetViews>
    <sheetView showGridLines="0" workbookViewId="0">
      <pane ySplit="2" topLeftCell="A3" activePane="bottomLeft" state="frozen"/>
      <selection pane="bottomLeft" activeCell="B8" sqref="B8:H8"/>
    </sheetView>
  </sheetViews>
  <sheetFormatPr defaultRowHeight="15" x14ac:dyDescent="0.25"/>
  <cols>
    <col min="1" max="1" width="8.140625" customWidth="1"/>
    <col min="2" max="2" width="24.5703125" customWidth="1"/>
    <col min="3" max="3" width="6.28515625" customWidth="1"/>
    <col min="4" max="4" width="5.140625" customWidth="1"/>
    <col min="5" max="5" width="23.42578125" customWidth="1"/>
    <col min="6" max="6" width="29.140625" customWidth="1"/>
    <col min="7" max="7" width="38" customWidth="1"/>
    <col min="8" max="8" width="40.140625" customWidth="1"/>
    <col min="9" max="9" width="0.28515625" customWidth="1"/>
    <col min="10" max="10" width="0" hidden="1" customWidth="1"/>
    <col min="11" max="11" width="3.5703125" customWidth="1"/>
    <col min="12" max="12" width="12.42578125" customWidth="1"/>
    <col min="13" max="13" width="190.140625" customWidth="1"/>
  </cols>
  <sheetData>
    <row r="1" spans="2:12" ht="22.7" customHeight="1" x14ac:dyDescent="0.25">
      <c r="B1" s="36" t="s">
        <v>412</v>
      </c>
      <c r="C1" s="37"/>
      <c r="D1" s="37"/>
      <c r="E1" s="37"/>
      <c r="F1" s="37"/>
      <c r="G1" s="37"/>
      <c r="H1" s="37"/>
      <c r="I1" s="37"/>
      <c r="J1" s="37"/>
      <c r="K1" s="37"/>
      <c r="L1" s="37"/>
    </row>
    <row r="2" spans="2:12" ht="8.1" customHeight="1" x14ac:dyDescent="0.25"/>
    <row r="3" spans="2:12" ht="6.6" customHeight="1" x14ac:dyDescent="0.25"/>
    <row r="4" spans="2:12" ht="20.85" customHeight="1" x14ac:dyDescent="0.25">
      <c r="B4" s="38" t="s">
        <v>5</v>
      </c>
      <c r="C4" s="37"/>
    </row>
    <row r="5" spans="2:12" ht="10.15" customHeight="1" x14ac:dyDescent="0.25"/>
    <row r="6" spans="2:12" ht="17.100000000000001" customHeight="1" x14ac:dyDescent="0.25">
      <c r="B6" s="93" t="s">
        <v>239</v>
      </c>
      <c r="C6" s="40"/>
      <c r="D6" s="40"/>
      <c r="E6" s="40"/>
      <c r="F6" s="40"/>
      <c r="G6" s="40"/>
      <c r="H6" s="41"/>
    </row>
    <row r="7" spans="2:12" ht="17.100000000000001" customHeight="1" x14ac:dyDescent="0.25">
      <c r="B7" s="94" t="s">
        <v>240</v>
      </c>
      <c r="C7" s="40"/>
      <c r="D7" s="40"/>
      <c r="E7" s="40"/>
      <c r="F7" s="40"/>
      <c r="G7" s="40"/>
      <c r="H7" s="41"/>
    </row>
    <row r="8" spans="2:12" ht="158.25" customHeight="1" x14ac:dyDescent="0.25">
      <c r="B8" s="47" t="s">
        <v>454</v>
      </c>
      <c r="C8" s="40"/>
      <c r="D8" s="40"/>
      <c r="E8" s="40"/>
      <c r="F8" s="40"/>
      <c r="G8" s="40"/>
      <c r="H8" s="41"/>
    </row>
    <row r="9" spans="2:12" ht="13.35" customHeight="1" x14ac:dyDescent="0.25"/>
    <row r="10" spans="2:12" ht="18" customHeight="1" x14ac:dyDescent="0.25">
      <c r="B10" s="93" t="s">
        <v>241</v>
      </c>
      <c r="C10" s="40"/>
      <c r="D10" s="40"/>
      <c r="E10" s="40"/>
      <c r="F10" s="40"/>
      <c r="G10" s="40"/>
      <c r="H10" s="41"/>
    </row>
    <row r="11" spans="2:12" ht="30" customHeight="1" x14ac:dyDescent="0.25">
      <c r="B11" s="94" t="s">
        <v>242</v>
      </c>
      <c r="C11" s="40"/>
      <c r="D11" s="40"/>
      <c r="E11" s="40"/>
      <c r="F11" s="40"/>
      <c r="G11" s="40"/>
      <c r="H11" s="41"/>
    </row>
    <row r="12" spans="2:12" ht="68.25" customHeight="1" x14ac:dyDescent="0.25">
      <c r="B12" s="47" t="s">
        <v>243</v>
      </c>
      <c r="C12" s="40"/>
      <c r="D12" s="40"/>
      <c r="E12" s="40"/>
      <c r="F12" s="40"/>
      <c r="G12" s="40"/>
      <c r="H12" s="41"/>
    </row>
    <row r="13" spans="2:12" ht="15.2" customHeight="1" x14ac:dyDescent="0.25"/>
    <row r="14" spans="2:12" ht="17.100000000000001" customHeight="1" x14ac:dyDescent="0.25">
      <c r="B14" s="93" t="s">
        <v>244</v>
      </c>
      <c r="C14" s="40"/>
      <c r="D14" s="40"/>
      <c r="E14" s="40"/>
      <c r="F14" s="40"/>
      <c r="G14" s="40"/>
      <c r="H14" s="40"/>
      <c r="I14" s="41"/>
    </row>
    <row r="15" spans="2:12" ht="17.100000000000001" customHeight="1" x14ac:dyDescent="0.25">
      <c r="B15" s="94" t="s">
        <v>245</v>
      </c>
      <c r="C15" s="40"/>
      <c r="D15" s="40"/>
      <c r="E15" s="40"/>
      <c r="F15" s="40"/>
      <c r="G15" s="40"/>
      <c r="H15" s="40"/>
      <c r="I15" s="41"/>
    </row>
    <row r="16" spans="2:12" ht="247.35" customHeight="1" x14ac:dyDescent="0.25">
      <c r="B16" s="47" t="s">
        <v>455</v>
      </c>
      <c r="C16" s="40"/>
      <c r="D16" s="40"/>
      <c r="E16" s="40"/>
      <c r="F16" s="40"/>
      <c r="G16" s="40"/>
      <c r="H16" s="40"/>
      <c r="I16" s="41"/>
    </row>
    <row r="17" spans="2:9" ht="16.149999999999999" customHeight="1" x14ac:dyDescent="0.25"/>
    <row r="18" spans="2:9" ht="62.85" customHeight="1" x14ac:dyDescent="0.25">
      <c r="B18" s="93" t="s">
        <v>246</v>
      </c>
      <c r="C18" s="40"/>
      <c r="D18" s="40"/>
      <c r="E18" s="41"/>
      <c r="F18" s="93" t="s">
        <v>35</v>
      </c>
      <c r="G18" s="40"/>
      <c r="H18" s="40"/>
      <c r="I18" s="41"/>
    </row>
    <row r="19" spans="2:9" ht="164.25" customHeight="1" x14ac:dyDescent="0.25">
      <c r="B19" s="95" t="s">
        <v>247</v>
      </c>
      <c r="C19" s="40"/>
      <c r="D19" s="40"/>
      <c r="E19" s="41"/>
      <c r="F19" s="93" t="s">
        <v>35</v>
      </c>
      <c r="G19" s="40"/>
      <c r="H19" s="40"/>
      <c r="I19" s="41"/>
    </row>
    <row r="20" spans="2:9" x14ac:dyDescent="0.25">
      <c r="B20" s="13" t="s">
        <v>45</v>
      </c>
      <c r="C20" s="93" t="s">
        <v>248</v>
      </c>
      <c r="D20" s="41"/>
      <c r="E20" s="12" t="s">
        <v>249</v>
      </c>
      <c r="F20" s="12" t="s">
        <v>250</v>
      </c>
      <c r="G20" s="12" t="s">
        <v>251</v>
      </c>
      <c r="H20" s="93" t="s">
        <v>252</v>
      </c>
      <c r="I20" s="41"/>
    </row>
    <row r="21" spans="2:9" ht="57" x14ac:dyDescent="0.25">
      <c r="B21" s="6" t="s">
        <v>253</v>
      </c>
      <c r="C21" s="42" t="s">
        <v>254</v>
      </c>
      <c r="D21" s="41"/>
      <c r="E21" s="6" t="s">
        <v>255</v>
      </c>
      <c r="F21" s="6"/>
      <c r="G21" s="6" t="s">
        <v>256</v>
      </c>
      <c r="H21" s="42"/>
      <c r="I21" s="41"/>
    </row>
    <row r="22" spans="2:9" ht="57" x14ac:dyDescent="0.25">
      <c r="B22" s="6" t="s">
        <v>257</v>
      </c>
      <c r="C22" s="42" t="s">
        <v>258</v>
      </c>
      <c r="D22" s="41"/>
      <c r="E22" s="6" t="s">
        <v>255</v>
      </c>
      <c r="F22" s="6"/>
      <c r="G22" s="6" t="s">
        <v>256</v>
      </c>
      <c r="H22" s="42"/>
      <c r="I22" s="41"/>
    </row>
    <row r="23" spans="2:9" ht="57" x14ac:dyDescent="0.25">
      <c r="B23" s="6" t="s">
        <v>259</v>
      </c>
      <c r="C23" s="42" t="s">
        <v>260</v>
      </c>
      <c r="D23" s="41"/>
      <c r="E23" s="6" t="s">
        <v>255</v>
      </c>
      <c r="F23" s="6"/>
      <c r="G23" s="6" t="s">
        <v>256</v>
      </c>
      <c r="H23" s="42"/>
      <c r="I23" s="41"/>
    </row>
    <row r="24" spans="2:9" ht="71.25" x14ac:dyDescent="0.25">
      <c r="B24" s="6" t="s">
        <v>261</v>
      </c>
      <c r="C24" s="42" t="s">
        <v>262</v>
      </c>
      <c r="D24" s="41"/>
      <c r="E24" s="6" t="s">
        <v>263</v>
      </c>
      <c r="F24" s="6"/>
      <c r="G24" s="6" t="s">
        <v>256</v>
      </c>
      <c r="H24" s="42"/>
      <c r="I24" s="41"/>
    </row>
    <row r="25" spans="2:9" ht="71.25" x14ac:dyDescent="0.25">
      <c r="B25" s="6" t="s">
        <v>264</v>
      </c>
      <c r="C25" s="42" t="s">
        <v>265</v>
      </c>
      <c r="D25" s="41"/>
      <c r="E25" s="6" t="s">
        <v>263</v>
      </c>
      <c r="F25" s="6"/>
      <c r="G25" s="6" t="s">
        <v>256</v>
      </c>
      <c r="H25" s="42"/>
      <c r="I25" s="41"/>
    </row>
    <row r="26" spans="2:9" ht="85.5" x14ac:dyDescent="0.25">
      <c r="B26" s="6" t="s">
        <v>266</v>
      </c>
      <c r="C26" s="42" t="s">
        <v>267</v>
      </c>
      <c r="D26" s="41"/>
      <c r="E26" s="6" t="s">
        <v>263</v>
      </c>
      <c r="F26" s="6"/>
      <c r="G26" s="6" t="s">
        <v>256</v>
      </c>
      <c r="H26" s="42"/>
      <c r="I26" s="41"/>
    </row>
    <row r="27" spans="2:9" ht="71.25" x14ac:dyDescent="0.25">
      <c r="B27" s="6" t="s">
        <v>268</v>
      </c>
      <c r="C27" s="42" t="s">
        <v>269</v>
      </c>
      <c r="D27" s="41"/>
      <c r="E27" s="6" t="s">
        <v>270</v>
      </c>
      <c r="F27" s="6"/>
      <c r="G27" s="6" t="s">
        <v>256</v>
      </c>
      <c r="H27" s="42"/>
      <c r="I27" s="41"/>
    </row>
    <row r="28" spans="2:9" ht="128.25" x14ac:dyDescent="0.25">
      <c r="B28" s="6" t="s">
        <v>271</v>
      </c>
      <c r="C28" s="42" t="s">
        <v>272</v>
      </c>
      <c r="D28" s="41"/>
      <c r="E28" s="6" t="s">
        <v>270</v>
      </c>
      <c r="F28" s="6" t="s">
        <v>273</v>
      </c>
      <c r="G28" s="6" t="s">
        <v>274</v>
      </c>
      <c r="H28" s="42" t="s">
        <v>275</v>
      </c>
      <c r="I28" s="41"/>
    </row>
    <row r="29" spans="2:9" ht="114" x14ac:dyDescent="0.25">
      <c r="B29" s="6" t="s">
        <v>276</v>
      </c>
      <c r="C29" s="42" t="s">
        <v>277</v>
      </c>
      <c r="D29" s="41"/>
      <c r="E29" s="6" t="s">
        <v>270</v>
      </c>
      <c r="F29" s="6"/>
      <c r="G29" s="6" t="s">
        <v>256</v>
      </c>
      <c r="H29" s="42"/>
      <c r="I29" s="41"/>
    </row>
    <row r="30" spans="2:9" ht="0" hidden="1" customHeight="1" x14ac:dyDescent="0.25"/>
    <row r="31" spans="2:9" ht="17.850000000000001" customHeight="1" x14ac:dyDescent="0.25"/>
    <row r="32" spans="2:9" ht="17.100000000000001" customHeight="1" x14ac:dyDescent="0.25">
      <c r="B32" s="93" t="s">
        <v>278</v>
      </c>
      <c r="C32" s="40"/>
      <c r="D32" s="40"/>
      <c r="E32" s="40"/>
      <c r="F32" s="40"/>
      <c r="G32" s="40"/>
      <c r="H32" s="40"/>
      <c r="I32" s="41"/>
    </row>
    <row r="33" spans="2:9" ht="29.1" customHeight="1" x14ac:dyDescent="0.25">
      <c r="B33" s="94" t="s">
        <v>279</v>
      </c>
      <c r="C33" s="40"/>
      <c r="D33" s="40"/>
      <c r="E33" s="40"/>
      <c r="F33" s="40"/>
      <c r="G33" s="40"/>
      <c r="H33" s="40"/>
      <c r="I33" s="41"/>
    </row>
    <row r="34" spans="2:9" ht="54" customHeight="1" x14ac:dyDescent="0.25">
      <c r="B34" s="47" t="s">
        <v>280</v>
      </c>
      <c r="C34" s="40"/>
      <c r="D34" s="40"/>
      <c r="E34" s="40"/>
      <c r="F34" s="40"/>
      <c r="G34" s="40"/>
      <c r="H34" s="40"/>
      <c r="I34" s="41"/>
    </row>
    <row r="35" spans="2:9" ht="21.4" customHeight="1" x14ac:dyDescent="0.25"/>
    <row r="36" spans="2:9" ht="18" customHeight="1" x14ac:dyDescent="0.25">
      <c r="B36" s="93" t="s">
        <v>281</v>
      </c>
      <c r="C36" s="40"/>
      <c r="D36" s="40"/>
      <c r="E36" s="40"/>
      <c r="F36" s="40"/>
      <c r="G36" s="40"/>
      <c r="H36" s="40"/>
      <c r="I36" s="41"/>
    </row>
    <row r="37" spans="2:9" ht="18" customHeight="1" x14ac:dyDescent="0.25">
      <c r="B37" s="94" t="s">
        <v>282</v>
      </c>
      <c r="C37" s="40"/>
      <c r="D37" s="40"/>
      <c r="E37" s="40"/>
      <c r="F37" s="40"/>
      <c r="G37" s="40"/>
      <c r="H37" s="40"/>
      <c r="I37" s="41"/>
    </row>
    <row r="38" spans="2:9" ht="45.75" customHeight="1" x14ac:dyDescent="0.25">
      <c r="B38" s="47" t="s">
        <v>283</v>
      </c>
      <c r="C38" s="40"/>
      <c r="D38" s="40"/>
      <c r="E38" s="40"/>
      <c r="F38" s="40"/>
      <c r="G38" s="40"/>
      <c r="H38" s="40"/>
      <c r="I38" s="41"/>
    </row>
    <row r="39" spans="2:9" ht="0" hidden="1" customHeight="1" x14ac:dyDescent="0.25"/>
    <row r="40" spans="2:9" ht="19.7" customHeight="1" x14ac:dyDescent="0.25"/>
    <row r="41" spans="2:9" ht="17.100000000000001" customHeight="1" x14ac:dyDescent="0.25">
      <c r="B41" s="93" t="s">
        <v>284</v>
      </c>
      <c r="C41" s="40"/>
      <c r="D41" s="40"/>
      <c r="E41" s="40"/>
      <c r="F41" s="40"/>
      <c r="G41" s="40"/>
      <c r="H41" s="40"/>
      <c r="I41" s="41"/>
    </row>
    <row r="42" spans="2:9" ht="17.100000000000001" customHeight="1" x14ac:dyDescent="0.25">
      <c r="B42" s="94" t="s">
        <v>285</v>
      </c>
      <c r="C42" s="40"/>
      <c r="D42" s="40"/>
      <c r="E42" s="40"/>
      <c r="F42" s="40"/>
      <c r="G42" s="40"/>
      <c r="H42" s="40"/>
      <c r="I42" s="41"/>
    </row>
    <row r="43" spans="2:9" ht="102.75" customHeight="1" x14ac:dyDescent="0.25">
      <c r="B43" s="47" t="s">
        <v>456</v>
      </c>
      <c r="C43" s="40"/>
      <c r="D43" s="40"/>
      <c r="E43" s="40"/>
      <c r="F43" s="40"/>
      <c r="G43" s="40"/>
      <c r="H43" s="40"/>
      <c r="I43" s="41"/>
    </row>
    <row r="44" spans="2:9" ht="16.7" customHeight="1" x14ac:dyDescent="0.25"/>
    <row r="45" spans="2:9" ht="17.100000000000001" customHeight="1" x14ac:dyDescent="0.25">
      <c r="B45" s="93" t="s">
        <v>286</v>
      </c>
      <c r="C45" s="40"/>
      <c r="D45" s="40"/>
      <c r="E45" s="40"/>
      <c r="F45" s="40"/>
      <c r="G45" s="40"/>
      <c r="H45" s="40"/>
      <c r="I45" s="41"/>
    </row>
    <row r="46" spans="2:9" ht="17.100000000000001" customHeight="1" x14ac:dyDescent="0.25">
      <c r="B46" s="94" t="s">
        <v>287</v>
      </c>
      <c r="C46" s="40"/>
      <c r="D46" s="40"/>
      <c r="E46" s="40"/>
      <c r="F46" s="40"/>
      <c r="G46" s="40"/>
      <c r="H46" s="40"/>
      <c r="I46" s="41"/>
    </row>
    <row r="47" spans="2:9" ht="44.25" customHeight="1" x14ac:dyDescent="0.25">
      <c r="B47" s="47"/>
      <c r="C47" s="40"/>
      <c r="D47" s="40"/>
      <c r="E47" s="40"/>
      <c r="F47" s="40"/>
      <c r="G47" s="40"/>
      <c r="H47" s="40"/>
      <c r="I47" s="41"/>
    </row>
    <row r="48" spans="2:9" ht="11.45" customHeight="1" x14ac:dyDescent="0.25"/>
  </sheetData>
  <mergeCells count="47">
    <mergeCell ref="B43:I43"/>
    <mergeCell ref="B45:I45"/>
    <mergeCell ref="B46:I46"/>
    <mergeCell ref="B47:I47"/>
    <mergeCell ref="B36:I36"/>
    <mergeCell ref="B37:I37"/>
    <mergeCell ref="B38:I38"/>
    <mergeCell ref="B41:I41"/>
    <mergeCell ref="B42:I42"/>
    <mergeCell ref="C29:D29"/>
    <mergeCell ref="H29:I29"/>
    <mergeCell ref="B32:I32"/>
    <mergeCell ref="B33:I33"/>
    <mergeCell ref="B34:I34"/>
    <mergeCell ref="C26:D26"/>
    <mergeCell ref="H26:I26"/>
    <mergeCell ref="C27:D27"/>
    <mergeCell ref="H27:I27"/>
    <mergeCell ref="C28:D28"/>
    <mergeCell ref="H28:I28"/>
    <mergeCell ref="C23:D23"/>
    <mergeCell ref="H23:I23"/>
    <mergeCell ref="C24:D24"/>
    <mergeCell ref="H24:I24"/>
    <mergeCell ref="C25:D25"/>
    <mergeCell ref="H25:I25"/>
    <mergeCell ref="C20:D20"/>
    <mergeCell ref="H20:I20"/>
    <mergeCell ref="C21:D21"/>
    <mergeCell ref="H21:I21"/>
    <mergeCell ref="C22:D22"/>
    <mergeCell ref="H22:I22"/>
    <mergeCell ref="B16:I16"/>
    <mergeCell ref="B18:E18"/>
    <mergeCell ref="F18:I18"/>
    <mergeCell ref="B19:E19"/>
    <mergeCell ref="F19:I19"/>
    <mergeCell ref="B10:H10"/>
    <mergeCell ref="B11:H11"/>
    <mergeCell ref="B12:H12"/>
    <mergeCell ref="B14:I14"/>
    <mergeCell ref="B15:I15"/>
    <mergeCell ref="B1:L1"/>
    <mergeCell ref="B4:C4"/>
    <mergeCell ref="B6:H6"/>
    <mergeCell ref="B7:H7"/>
    <mergeCell ref="B8:H8"/>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Heriot-Watt University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8"/>
  <sheetViews>
    <sheetView showGridLines="0" workbookViewId="0">
      <pane ySplit="2" topLeftCell="A3" activePane="bottomLeft" state="frozen"/>
      <selection pane="bottomLeft" activeCell="B8" sqref="B8:C8"/>
    </sheetView>
  </sheetViews>
  <sheetFormatPr defaultRowHeight="15" x14ac:dyDescent="0.25"/>
  <cols>
    <col min="1" max="1" width="8.140625" customWidth="1"/>
    <col min="2" max="2" width="35.140625" customWidth="1"/>
    <col min="3" max="3" width="208" customWidth="1"/>
    <col min="4" max="4" width="15.85546875" customWidth="1"/>
    <col min="5" max="5" width="0.140625" customWidth="1"/>
    <col min="6" max="6" width="10.28515625" customWidth="1"/>
    <col min="7" max="7" width="5.7109375" customWidth="1"/>
    <col min="8" max="8" width="4" customWidth="1"/>
    <col min="9" max="9" width="190.140625" customWidth="1"/>
  </cols>
  <sheetData>
    <row r="1" spans="2:8" ht="22.7" customHeight="1" x14ac:dyDescent="0.25">
      <c r="B1" s="36" t="s">
        <v>412</v>
      </c>
      <c r="C1" s="37"/>
      <c r="D1" s="37"/>
      <c r="E1" s="37"/>
      <c r="F1" s="37"/>
      <c r="G1" s="37"/>
      <c r="H1" s="37"/>
    </row>
    <row r="2" spans="2:8" ht="8.1" customHeight="1" x14ac:dyDescent="0.25"/>
    <row r="3" spans="2:8" ht="8.25" customHeight="1" x14ac:dyDescent="0.25"/>
    <row r="4" spans="2:8" ht="18" x14ac:dyDescent="0.25">
      <c r="B4" s="4" t="s">
        <v>6</v>
      </c>
    </row>
    <row r="5" spans="2:8" ht="13.35" customHeight="1" x14ac:dyDescent="0.25"/>
    <row r="6" spans="2:8" ht="17.100000000000001" customHeight="1" x14ac:dyDescent="0.25">
      <c r="B6" s="96" t="s">
        <v>288</v>
      </c>
      <c r="C6" s="41"/>
    </row>
    <row r="7" spans="2:8" ht="17.100000000000001" customHeight="1" x14ac:dyDescent="0.25">
      <c r="B7" s="97" t="s">
        <v>289</v>
      </c>
      <c r="C7" s="41"/>
    </row>
    <row r="8" spans="2:8" ht="262.5" customHeight="1" x14ac:dyDescent="0.25">
      <c r="B8" s="47" t="s">
        <v>443</v>
      </c>
      <c r="C8" s="41"/>
    </row>
    <row r="9" spans="2:8" ht="14.65" customHeight="1" x14ac:dyDescent="0.25"/>
    <row r="10" spans="2:8" ht="18" customHeight="1" x14ac:dyDescent="0.25">
      <c r="B10" s="96" t="s">
        <v>290</v>
      </c>
      <c r="C10" s="40"/>
      <c r="D10" s="40"/>
      <c r="E10" s="41"/>
    </row>
    <row r="11" spans="2:8" ht="18" customHeight="1" x14ac:dyDescent="0.25">
      <c r="B11" s="97" t="s">
        <v>291</v>
      </c>
      <c r="C11" s="40"/>
      <c r="D11" s="40"/>
      <c r="E11" s="41"/>
    </row>
    <row r="12" spans="2:8" ht="377.25" customHeight="1" x14ac:dyDescent="0.25">
      <c r="B12" s="47" t="s">
        <v>444</v>
      </c>
      <c r="C12" s="40"/>
      <c r="D12" s="40"/>
      <c r="E12" s="41"/>
    </row>
    <row r="13" spans="2:8" ht="18.600000000000001" customHeight="1" x14ac:dyDescent="0.25"/>
    <row r="14" spans="2:8" ht="23.85" customHeight="1" x14ac:dyDescent="0.25">
      <c r="B14" s="96" t="s">
        <v>292</v>
      </c>
      <c r="C14" s="41"/>
    </row>
    <row r="15" spans="2:8" ht="24.6" customHeight="1" x14ac:dyDescent="0.25">
      <c r="B15" s="97" t="s">
        <v>293</v>
      </c>
      <c r="C15" s="41"/>
    </row>
    <row r="16" spans="2:8" ht="409.5" customHeight="1" x14ac:dyDescent="0.25">
      <c r="B16" s="47" t="s">
        <v>445</v>
      </c>
      <c r="C16" s="41"/>
    </row>
    <row r="17" ht="0" hidden="1" customHeight="1" x14ac:dyDescent="0.25"/>
    <row r="18" ht="12" customHeight="1" x14ac:dyDescent="0.25"/>
  </sheetData>
  <mergeCells count="10">
    <mergeCell ref="B11:E11"/>
    <mergeCell ref="B12:E12"/>
    <mergeCell ref="B14:C14"/>
    <mergeCell ref="B15:C15"/>
    <mergeCell ref="B16:C16"/>
    <mergeCell ref="B1:H1"/>
    <mergeCell ref="B6:C6"/>
    <mergeCell ref="B7:C7"/>
    <mergeCell ref="B8:C8"/>
    <mergeCell ref="B10:E10"/>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Heriot-Watt University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9"/>
  <sheetViews>
    <sheetView showGridLines="0" workbookViewId="0">
      <pane ySplit="2" topLeftCell="A3" activePane="bottomLeft" state="frozen"/>
      <selection pane="bottomLeft" activeCell="B1" sqref="B1:H1"/>
    </sheetView>
  </sheetViews>
  <sheetFormatPr defaultRowHeight="15" x14ac:dyDescent="0.25"/>
  <cols>
    <col min="1" max="1" width="8.140625" customWidth="1"/>
    <col min="2" max="2" width="27.5703125" customWidth="1"/>
    <col min="3" max="3" width="32.5703125" customWidth="1"/>
    <col min="4" max="4" width="22.85546875" customWidth="1"/>
    <col min="5" max="5" width="13.28515625" customWidth="1"/>
    <col min="6" max="6" width="52" customWidth="1"/>
    <col min="7" max="7" width="14.28515625" customWidth="1"/>
    <col min="8" max="8" width="20.42578125" customWidth="1"/>
    <col min="9" max="9" width="190.140625" customWidth="1"/>
  </cols>
  <sheetData>
    <row r="1" spans="2:8" ht="22.7" customHeight="1" x14ac:dyDescent="0.25">
      <c r="B1" s="36" t="s">
        <v>412</v>
      </c>
      <c r="C1" s="37"/>
      <c r="D1" s="37"/>
      <c r="E1" s="37"/>
      <c r="F1" s="37"/>
      <c r="G1" s="37"/>
      <c r="H1" s="37"/>
    </row>
    <row r="2" spans="2:8" ht="8.1" customHeight="1" x14ac:dyDescent="0.25"/>
    <row r="3" spans="2:8" ht="4.9000000000000004" customHeight="1" x14ac:dyDescent="0.25"/>
    <row r="4" spans="2:8" ht="20.85" customHeight="1" x14ac:dyDescent="0.25">
      <c r="B4" s="38" t="s">
        <v>7</v>
      </c>
      <c r="C4" s="37"/>
      <c r="D4" s="37"/>
      <c r="E4" s="37"/>
    </row>
    <row r="5" spans="2:8" ht="18.75" customHeight="1" x14ac:dyDescent="0.25"/>
    <row r="6" spans="2:8" ht="18" customHeight="1" x14ac:dyDescent="0.25">
      <c r="B6" s="39" t="s">
        <v>294</v>
      </c>
      <c r="C6" s="40"/>
      <c r="D6" s="40"/>
      <c r="E6" s="40"/>
      <c r="F6" s="41"/>
    </row>
    <row r="7" spans="2:8" ht="18" customHeight="1" x14ac:dyDescent="0.25">
      <c r="B7" s="46" t="s">
        <v>295</v>
      </c>
      <c r="C7" s="40"/>
      <c r="D7" s="40"/>
      <c r="E7" s="40"/>
      <c r="F7" s="41"/>
    </row>
    <row r="8" spans="2:8" ht="48.75" customHeight="1" x14ac:dyDescent="0.25">
      <c r="B8" s="47" t="s">
        <v>296</v>
      </c>
      <c r="C8" s="40"/>
      <c r="D8" s="40"/>
      <c r="E8" s="40"/>
      <c r="F8" s="41"/>
    </row>
    <row r="9" spans="2:8" ht="0" hidden="1" customHeight="1" x14ac:dyDescent="0.25"/>
    <row r="10" spans="2:8" ht="18" customHeight="1" x14ac:dyDescent="0.25"/>
    <row r="11" spans="2:8" ht="18" customHeight="1" x14ac:dyDescent="0.25">
      <c r="B11" s="39" t="s">
        <v>297</v>
      </c>
      <c r="C11" s="40"/>
      <c r="D11" s="40"/>
      <c r="E11" s="40"/>
      <c r="F11" s="41"/>
    </row>
    <row r="12" spans="2:8" ht="18" customHeight="1" x14ac:dyDescent="0.25">
      <c r="B12" s="46" t="s">
        <v>298</v>
      </c>
      <c r="C12" s="40"/>
      <c r="D12" s="40"/>
      <c r="E12" s="40"/>
      <c r="F12" s="41"/>
    </row>
    <row r="13" spans="2:8" ht="58.5" customHeight="1" x14ac:dyDescent="0.25">
      <c r="B13" s="47" t="s">
        <v>256</v>
      </c>
      <c r="C13" s="40"/>
      <c r="D13" s="40"/>
      <c r="E13" s="40"/>
      <c r="F13" s="41"/>
    </row>
    <row r="14" spans="2:8" ht="17.25" customHeight="1" x14ac:dyDescent="0.25"/>
    <row r="15" spans="2:8" ht="18" customHeight="1" x14ac:dyDescent="0.25">
      <c r="B15" s="39" t="s">
        <v>299</v>
      </c>
      <c r="C15" s="40"/>
      <c r="D15" s="40"/>
      <c r="E15" s="40"/>
      <c r="F15" s="41"/>
    </row>
    <row r="16" spans="2:8" ht="18" customHeight="1" x14ac:dyDescent="0.25">
      <c r="B16" s="46" t="s">
        <v>300</v>
      </c>
      <c r="C16" s="40"/>
      <c r="D16" s="40"/>
      <c r="E16" s="40"/>
      <c r="F16" s="41"/>
    </row>
    <row r="17" spans="2:6" ht="51" customHeight="1" x14ac:dyDescent="0.25">
      <c r="B17" s="47" t="s">
        <v>256</v>
      </c>
      <c r="C17" s="40"/>
      <c r="D17" s="40"/>
      <c r="E17" s="40"/>
      <c r="F17" s="41"/>
    </row>
    <row r="18" spans="2:6" ht="0" hidden="1" customHeight="1" x14ac:dyDescent="0.25"/>
    <row r="19" spans="2:6" ht="18" customHeight="1" x14ac:dyDescent="0.25"/>
    <row r="20" spans="2:6" ht="18" customHeight="1" x14ac:dyDescent="0.25">
      <c r="B20" s="39" t="s">
        <v>301</v>
      </c>
      <c r="C20" s="40"/>
      <c r="D20" s="40"/>
      <c r="E20" s="40"/>
      <c r="F20" s="41"/>
    </row>
    <row r="21" spans="2:6" ht="18" customHeight="1" x14ac:dyDescent="0.25">
      <c r="B21" s="46" t="s">
        <v>302</v>
      </c>
      <c r="C21" s="40"/>
      <c r="D21" s="40"/>
      <c r="E21" s="40"/>
      <c r="F21" s="41"/>
    </row>
    <row r="22" spans="2:6" ht="45" customHeight="1" x14ac:dyDescent="0.25">
      <c r="B22" s="47" t="s">
        <v>256</v>
      </c>
      <c r="C22" s="40"/>
      <c r="D22" s="40"/>
      <c r="E22" s="40"/>
      <c r="F22" s="41"/>
    </row>
    <row r="23" spans="2:6" ht="18.75" customHeight="1" x14ac:dyDescent="0.25"/>
    <row r="24" spans="2:6" ht="17.100000000000001" customHeight="1" x14ac:dyDescent="0.25">
      <c r="B24" s="39" t="s">
        <v>303</v>
      </c>
      <c r="C24" s="40"/>
      <c r="D24" s="41"/>
    </row>
    <row r="25" spans="2:6" ht="30" customHeight="1" x14ac:dyDescent="0.25">
      <c r="B25" s="46" t="s">
        <v>304</v>
      </c>
      <c r="C25" s="40"/>
      <c r="D25" s="41"/>
    </row>
    <row r="26" spans="2:6" x14ac:dyDescent="0.25">
      <c r="B26" s="5" t="s">
        <v>305</v>
      </c>
      <c r="C26" s="5" t="s">
        <v>306</v>
      </c>
      <c r="D26" s="5" t="s">
        <v>307</v>
      </c>
    </row>
    <row r="27" spans="2:6" ht="28.5" x14ac:dyDescent="0.25">
      <c r="B27" s="9" t="s">
        <v>308</v>
      </c>
      <c r="C27" s="9" t="s">
        <v>309</v>
      </c>
      <c r="D27" s="34">
        <v>44165</v>
      </c>
    </row>
    <row r="28" spans="2:6" ht="7.5" customHeight="1" x14ac:dyDescent="0.25"/>
    <row r="29" spans="2:6" ht="0" hidden="1" customHeight="1" x14ac:dyDescent="0.25"/>
  </sheetData>
  <mergeCells count="16">
    <mergeCell ref="B25:D25"/>
    <mergeCell ref="B17:F17"/>
    <mergeCell ref="B20:F20"/>
    <mergeCell ref="B21:F21"/>
    <mergeCell ref="B22:F22"/>
    <mergeCell ref="B24:D24"/>
    <mergeCell ref="B11:F11"/>
    <mergeCell ref="B12:F12"/>
    <mergeCell ref="B13:F13"/>
    <mergeCell ref="B15:F15"/>
    <mergeCell ref="B16:F16"/>
    <mergeCell ref="B1:H1"/>
    <mergeCell ref="B4:E4"/>
    <mergeCell ref="B6:F6"/>
    <mergeCell ref="B7:F7"/>
    <mergeCell ref="B8:F8"/>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Heriot-Watt University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S47"/>
  <sheetViews>
    <sheetView showGridLines="0" workbookViewId="0">
      <pane ySplit="2" topLeftCell="A3" activePane="bottomLeft" state="frozen"/>
      <selection pane="bottomLeft" activeCell="BB41" sqref="BB41:BF41"/>
    </sheetView>
  </sheetViews>
  <sheetFormatPr defaultRowHeight="15" x14ac:dyDescent="0.25"/>
  <cols>
    <col min="1" max="1" width="8.140625" customWidth="1"/>
    <col min="2" max="2" width="11.28515625" customWidth="1"/>
    <col min="3" max="3" width="6.140625" customWidth="1"/>
    <col min="4" max="4" width="3.7109375" customWidth="1"/>
    <col min="5" max="5" width="7.140625" customWidth="1"/>
    <col min="6" max="6" width="0.28515625" customWidth="1"/>
    <col min="7" max="7" width="4.7109375" customWidth="1"/>
    <col min="8" max="8" width="3" customWidth="1"/>
    <col min="9" max="9" width="0.28515625" customWidth="1"/>
    <col min="10" max="10" width="5.7109375" customWidth="1"/>
    <col min="11" max="11" width="2" customWidth="1"/>
    <col min="12" max="12" width="0.5703125" customWidth="1"/>
    <col min="13" max="13" width="6.85546875" customWidth="1"/>
    <col min="14" max="14" width="0.7109375" customWidth="1"/>
    <col min="15" max="15" width="0.28515625" customWidth="1"/>
    <col min="16" max="16" width="7.7109375" customWidth="1"/>
    <col min="17" max="17" width="0.5703125" customWidth="1"/>
    <col min="18" max="18" width="2.28515625" customWidth="1"/>
    <col min="19" max="19" width="0.7109375" customWidth="1"/>
    <col min="20" max="20" width="1.85546875" customWidth="1"/>
    <col min="21" max="21" width="0.140625" customWidth="1"/>
    <col min="22" max="22" width="2.5703125" customWidth="1"/>
    <col min="23" max="23" width="0.28515625" customWidth="1"/>
    <col min="24" max="24" width="6" customWidth="1"/>
    <col min="25" max="25" width="1.7109375" customWidth="1"/>
    <col min="26" max="26" width="0.28515625" customWidth="1"/>
    <col min="27" max="27" width="2.5703125" customWidth="1"/>
    <col min="28" max="28" width="5.140625" customWidth="1"/>
    <col min="29" max="29" width="0.28515625" customWidth="1"/>
    <col min="30" max="30" width="5.7109375" customWidth="1"/>
    <col min="31" max="31" width="2.140625" customWidth="1"/>
    <col min="32" max="32" width="0.28515625" customWidth="1"/>
    <col min="33" max="33" width="0.140625" customWidth="1"/>
    <col min="34" max="34" width="7.7109375" customWidth="1"/>
    <col min="35" max="35" width="0.28515625" customWidth="1"/>
    <col min="36" max="36" width="4.85546875" customWidth="1"/>
    <col min="37" max="37" width="0.42578125" customWidth="1"/>
    <col min="38" max="38" width="2.42578125" customWidth="1"/>
    <col min="39" max="39" width="0.85546875" customWidth="1"/>
    <col min="40" max="40" width="3.42578125" customWidth="1"/>
    <col min="41" max="41" width="4.28515625" customWidth="1"/>
    <col min="42" max="42" width="0.42578125" customWidth="1"/>
    <col min="43" max="43" width="2.140625" customWidth="1"/>
    <col min="44" max="44" width="3.28515625" customWidth="1"/>
    <col min="45" max="45" width="0.85546875" customWidth="1"/>
    <col min="46" max="46" width="1.28515625" customWidth="1"/>
    <col min="47" max="47" width="4.28515625" customWidth="1"/>
    <col min="48" max="48" width="4.140625" customWidth="1"/>
    <col min="49" max="49" width="0" hidden="1" customWidth="1"/>
    <col min="50" max="50" width="0.28515625" customWidth="1"/>
    <col min="51" max="51" width="4.42578125" customWidth="1"/>
    <col min="52" max="52" width="1.7109375" customWidth="1"/>
    <col min="53" max="53" width="6.140625" customWidth="1"/>
    <col min="54" max="54" width="4.28515625" customWidth="1"/>
    <col min="55" max="55" width="10.140625" customWidth="1"/>
    <col min="56" max="56" width="1.28515625" customWidth="1"/>
    <col min="57" max="57" width="1.7109375" customWidth="1"/>
    <col min="58" max="58" width="4.85546875" customWidth="1"/>
    <col min="59" max="59" width="5.28515625" customWidth="1"/>
    <col min="60" max="60" width="4" customWidth="1"/>
    <col min="61" max="61" width="0" hidden="1" customWidth="1"/>
    <col min="62" max="62" width="4.85546875" customWidth="1"/>
    <col min="63" max="63" width="1.7109375" customWidth="1"/>
    <col min="64" max="64" width="6.140625" customWidth="1"/>
    <col min="65" max="65" width="8" customWidth="1"/>
    <col min="66" max="66" width="10.42578125" customWidth="1"/>
    <col min="67" max="67" width="10.7109375" customWidth="1"/>
    <col min="68" max="68" width="0" hidden="1" customWidth="1"/>
    <col min="69" max="69" width="3.5703125" customWidth="1"/>
    <col min="70" max="70" width="0" hidden="1" customWidth="1"/>
    <col min="71" max="71" width="28.5703125" customWidth="1"/>
    <col min="72" max="72" width="0" hidden="1" customWidth="1"/>
    <col min="73" max="73" width="66.42578125" customWidth="1"/>
    <col min="74" max="74" width="60.5703125" customWidth="1"/>
  </cols>
  <sheetData>
    <row r="1" spans="2:62" ht="22.7" customHeight="1" x14ac:dyDescent="0.25">
      <c r="B1" s="36" t="s">
        <v>412</v>
      </c>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row>
    <row r="2" spans="2:62" ht="8.1" customHeight="1" x14ac:dyDescent="0.25"/>
    <row r="3" spans="2:62" ht="6" customHeight="1" x14ac:dyDescent="0.25"/>
    <row r="4" spans="2:62" ht="20.85" customHeight="1" x14ac:dyDescent="0.25">
      <c r="B4" s="38" t="s">
        <v>9</v>
      </c>
      <c r="C4" s="37"/>
      <c r="D4" s="37"/>
      <c r="E4" s="37"/>
      <c r="F4" s="37"/>
      <c r="G4" s="37"/>
      <c r="H4" s="37"/>
      <c r="I4" s="37"/>
      <c r="J4" s="37"/>
      <c r="K4" s="37"/>
      <c r="L4" s="37"/>
      <c r="M4" s="37"/>
      <c r="N4" s="37"/>
      <c r="O4" s="37"/>
      <c r="P4" s="37"/>
      <c r="Q4" s="37"/>
      <c r="R4" s="37"/>
    </row>
    <row r="5" spans="2:62" ht="19.350000000000001" customHeight="1" x14ac:dyDescent="0.25"/>
    <row r="6" spans="2:62" ht="18" customHeight="1" x14ac:dyDescent="0.25">
      <c r="B6" s="98" t="s">
        <v>310</v>
      </c>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1"/>
    </row>
    <row r="7" spans="2:62" ht="60.75" customHeight="1" x14ac:dyDescent="0.25">
      <c r="B7" s="99" t="s">
        <v>311</v>
      </c>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1"/>
    </row>
    <row r="8" spans="2:62" ht="18" customHeight="1" x14ac:dyDescent="0.25">
      <c r="B8" s="98" t="s">
        <v>312</v>
      </c>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1"/>
    </row>
    <row r="9" spans="2:62" ht="18" customHeight="1" x14ac:dyDescent="0.25">
      <c r="B9" s="42" t="s">
        <v>35</v>
      </c>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1"/>
    </row>
    <row r="10" spans="2:62" ht="16.350000000000001" customHeight="1" x14ac:dyDescent="0.25"/>
    <row r="11" spans="2:62" ht="17.100000000000001" customHeight="1" x14ac:dyDescent="0.25">
      <c r="B11" s="98" t="s">
        <v>313</v>
      </c>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1"/>
    </row>
    <row r="12" spans="2:62" ht="17.100000000000001" customHeight="1" x14ac:dyDescent="0.25">
      <c r="B12" s="98" t="s">
        <v>314</v>
      </c>
      <c r="C12" s="40"/>
      <c r="D12" s="40"/>
      <c r="E12" s="41"/>
      <c r="F12" s="98" t="s">
        <v>315</v>
      </c>
      <c r="G12" s="40"/>
      <c r="H12" s="41"/>
      <c r="I12" s="98" t="s">
        <v>316</v>
      </c>
      <c r="J12" s="40"/>
      <c r="K12" s="41"/>
      <c r="L12" s="98" t="s">
        <v>317</v>
      </c>
      <c r="M12" s="40"/>
      <c r="N12" s="41"/>
      <c r="O12" s="98" t="s">
        <v>318</v>
      </c>
      <c r="P12" s="41"/>
      <c r="Q12" s="98" t="s">
        <v>319</v>
      </c>
      <c r="R12" s="40"/>
      <c r="S12" s="40"/>
      <c r="T12" s="40"/>
      <c r="U12" s="40"/>
      <c r="V12" s="41"/>
      <c r="W12" s="98" t="s">
        <v>320</v>
      </c>
      <c r="X12" s="40"/>
      <c r="Y12" s="41"/>
      <c r="Z12" s="98" t="s">
        <v>321</v>
      </c>
      <c r="AA12" s="40"/>
      <c r="AB12" s="41"/>
      <c r="AC12" s="98" t="s">
        <v>322</v>
      </c>
      <c r="AD12" s="40"/>
      <c r="AE12" s="41"/>
      <c r="AF12" s="98" t="s">
        <v>323</v>
      </c>
      <c r="AG12" s="40"/>
      <c r="AH12" s="41"/>
      <c r="AI12" s="98" t="s">
        <v>324</v>
      </c>
      <c r="AJ12" s="40"/>
      <c r="AK12" s="40"/>
      <c r="AL12" s="41"/>
      <c r="AM12" s="98" t="s">
        <v>325</v>
      </c>
      <c r="AN12" s="40"/>
      <c r="AO12" s="41"/>
      <c r="AP12" s="98" t="s">
        <v>103</v>
      </c>
      <c r="AQ12" s="40"/>
      <c r="AR12" s="40"/>
      <c r="AS12" s="40"/>
      <c r="AT12" s="41"/>
      <c r="AU12" s="98" t="s">
        <v>22</v>
      </c>
      <c r="AV12" s="40"/>
      <c r="AW12" s="40"/>
      <c r="AX12" s="40"/>
      <c r="AY12" s="40"/>
      <c r="AZ12" s="40"/>
      <c r="BA12" s="40"/>
      <c r="BB12" s="40"/>
      <c r="BC12" s="40"/>
      <c r="BD12" s="40"/>
      <c r="BE12" s="41"/>
    </row>
    <row r="13" spans="2:62" ht="17.100000000000001" customHeight="1" x14ac:dyDescent="0.25">
      <c r="B13" s="42" t="s">
        <v>35</v>
      </c>
      <c r="C13" s="40"/>
      <c r="D13" s="40"/>
      <c r="E13" s="41"/>
      <c r="F13" s="42" t="s">
        <v>35</v>
      </c>
      <c r="G13" s="40"/>
      <c r="H13" s="41"/>
      <c r="I13" s="42" t="s">
        <v>35</v>
      </c>
      <c r="J13" s="40"/>
      <c r="K13" s="41"/>
      <c r="L13" s="42" t="s">
        <v>35</v>
      </c>
      <c r="M13" s="40"/>
      <c r="N13" s="41"/>
      <c r="O13" s="42" t="s">
        <v>35</v>
      </c>
      <c r="P13" s="41"/>
      <c r="Q13" s="42" t="s">
        <v>35</v>
      </c>
      <c r="R13" s="40"/>
      <c r="S13" s="40"/>
      <c r="T13" s="40"/>
      <c r="U13" s="40"/>
      <c r="V13" s="41"/>
      <c r="W13" s="42" t="s">
        <v>35</v>
      </c>
      <c r="X13" s="40"/>
      <c r="Y13" s="41"/>
      <c r="Z13" s="42" t="s">
        <v>35</v>
      </c>
      <c r="AA13" s="40"/>
      <c r="AB13" s="41"/>
      <c r="AC13" s="42" t="s">
        <v>35</v>
      </c>
      <c r="AD13" s="40"/>
      <c r="AE13" s="41"/>
      <c r="AF13" s="42" t="s">
        <v>35</v>
      </c>
      <c r="AG13" s="40"/>
      <c r="AH13" s="41"/>
      <c r="AI13" s="42" t="s">
        <v>35</v>
      </c>
      <c r="AJ13" s="40"/>
      <c r="AK13" s="40"/>
      <c r="AL13" s="41"/>
      <c r="AM13" s="42" t="s">
        <v>35</v>
      </c>
      <c r="AN13" s="40"/>
      <c r="AO13" s="41"/>
      <c r="AP13" s="42" t="s">
        <v>35</v>
      </c>
      <c r="AQ13" s="40"/>
      <c r="AR13" s="40"/>
      <c r="AS13" s="40"/>
      <c r="AT13" s="41"/>
      <c r="AU13" s="42"/>
      <c r="AV13" s="40"/>
      <c r="AW13" s="40"/>
      <c r="AX13" s="40"/>
      <c r="AY13" s="40"/>
      <c r="AZ13" s="40"/>
      <c r="BA13" s="40"/>
      <c r="BB13" s="40"/>
      <c r="BC13" s="40"/>
      <c r="BD13" s="40"/>
      <c r="BE13" s="41"/>
    </row>
    <row r="14" spans="2:62" ht="10.35" customHeight="1" x14ac:dyDescent="0.25"/>
    <row r="15" spans="2:62" ht="18" customHeight="1" x14ac:dyDescent="0.25">
      <c r="B15" s="98" t="s">
        <v>326</v>
      </c>
      <c r="C15" s="40"/>
      <c r="D15" s="40"/>
      <c r="E15" s="40"/>
      <c r="F15" s="40"/>
      <c r="G15" s="40"/>
      <c r="H15" s="40"/>
      <c r="I15" s="41"/>
      <c r="J15" s="98" t="s">
        <v>35</v>
      </c>
      <c r="K15" s="40"/>
      <c r="L15" s="41"/>
      <c r="M15" s="98" t="s">
        <v>35</v>
      </c>
      <c r="N15" s="40"/>
      <c r="O15" s="41"/>
      <c r="P15" s="98" t="s">
        <v>35</v>
      </c>
      <c r="Q15" s="41"/>
      <c r="R15" s="98" t="s">
        <v>35</v>
      </c>
      <c r="S15" s="40"/>
      <c r="T15" s="40"/>
      <c r="U15" s="40"/>
      <c r="V15" s="40"/>
      <c r="W15" s="41"/>
      <c r="X15" s="98" t="s">
        <v>35</v>
      </c>
      <c r="Y15" s="40"/>
      <c r="Z15" s="41"/>
      <c r="AA15" s="98" t="s">
        <v>35</v>
      </c>
      <c r="AB15" s="40"/>
      <c r="AC15" s="41"/>
      <c r="AD15" s="98" t="s">
        <v>35</v>
      </c>
      <c r="AE15" s="40"/>
      <c r="AF15" s="40"/>
      <c r="AG15" s="41"/>
      <c r="AH15" s="98" t="s">
        <v>35</v>
      </c>
      <c r="AI15" s="41"/>
      <c r="AJ15" s="98" t="s">
        <v>35</v>
      </c>
      <c r="AK15" s="40"/>
      <c r="AL15" s="40"/>
      <c r="AM15" s="41"/>
      <c r="AN15" s="98" t="s">
        <v>35</v>
      </c>
      <c r="AO15" s="40"/>
      <c r="AP15" s="41"/>
      <c r="AQ15" s="98" t="s">
        <v>35</v>
      </c>
      <c r="AR15" s="40"/>
      <c r="AS15" s="40"/>
      <c r="AT15" s="41"/>
      <c r="AU15" s="98" t="s">
        <v>35</v>
      </c>
      <c r="AV15" s="40"/>
      <c r="AW15" s="40"/>
      <c r="AX15" s="40"/>
      <c r="AY15" s="40"/>
      <c r="AZ15" s="40"/>
      <c r="BA15" s="40"/>
      <c r="BB15" s="40"/>
      <c r="BC15" s="40"/>
      <c r="BD15" s="40"/>
      <c r="BE15" s="41"/>
    </row>
    <row r="16" spans="2:62" ht="18" customHeight="1" x14ac:dyDescent="0.25">
      <c r="B16" s="98" t="s">
        <v>314</v>
      </c>
      <c r="C16" s="40"/>
      <c r="D16" s="40"/>
      <c r="E16" s="40"/>
      <c r="F16" s="41"/>
      <c r="G16" s="98" t="s">
        <v>315</v>
      </c>
      <c r="H16" s="40"/>
      <c r="I16" s="41"/>
      <c r="J16" s="98" t="s">
        <v>316</v>
      </c>
      <c r="K16" s="40"/>
      <c r="L16" s="41"/>
      <c r="M16" s="98" t="s">
        <v>317</v>
      </c>
      <c r="N16" s="40"/>
      <c r="O16" s="41"/>
      <c r="P16" s="98" t="s">
        <v>318</v>
      </c>
      <c r="Q16" s="41"/>
      <c r="R16" s="98" t="s">
        <v>319</v>
      </c>
      <c r="S16" s="40"/>
      <c r="T16" s="40"/>
      <c r="U16" s="40"/>
      <c r="V16" s="40"/>
      <c r="W16" s="41"/>
      <c r="X16" s="98" t="s">
        <v>320</v>
      </c>
      <c r="Y16" s="40"/>
      <c r="Z16" s="41"/>
      <c r="AA16" s="98" t="s">
        <v>321</v>
      </c>
      <c r="AB16" s="40"/>
      <c r="AC16" s="41"/>
      <c r="AD16" s="98" t="s">
        <v>322</v>
      </c>
      <c r="AE16" s="40"/>
      <c r="AF16" s="40"/>
      <c r="AG16" s="41"/>
      <c r="AH16" s="98" t="s">
        <v>323</v>
      </c>
      <c r="AI16" s="41"/>
      <c r="AJ16" s="98" t="s">
        <v>324</v>
      </c>
      <c r="AK16" s="40"/>
      <c r="AL16" s="40"/>
      <c r="AM16" s="41"/>
      <c r="AN16" s="98" t="s">
        <v>325</v>
      </c>
      <c r="AO16" s="40"/>
      <c r="AP16" s="41"/>
      <c r="AQ16" s="98" t="s">
        <v>103</v>
      </c>
      <c r="AR16" s="40"/>
      <c r="AS16" s="40"/>
      <c r="AT16" s="41"/>
      <c r="AU16" s="98" t="s">
        <v>22</v>
      </c>
      <c r="AV16" s="40"/>
      <c r="AW16" s="40"/>
      <c r="AX16" s="40"/>
      <c r="AY16" s="40"/>
      <c r="AZ16" s="40"/>
      <c r="BA16" s="40"/>
      <c r="BB16" s="40"/>
      <c r="BC16" s="40"/>
      <c r="BD16" s="40"/>
      <c r="BE16" s="41"/>
    </row>
    <row r="17" spans="2:69" ht="18" customHeight="1" x14ac:dyDescent="0.25">
      <c r="B17" s="42" t="s">
        <v>35</v>
      </c>
      <c r="C17" s="40"/>
      <c r="D17" s="40"/>
      <c r="E17" s="40"/>
      <c r="F17" s="41"/>
      <c r="G17" s="42" t="s">
        <v>35</v>
      </c>
      <c r="H17" s="40"/>
      <c r="I17" s="41"/>
      <c r="J17" s="42" t="s">
        <v>35</v>
      </c>
      <c r="K17" s="40"/>
      <c r="L17" s="41"/>
      <c r="M17" s="42" t="s">
        <v>35</v>
      </c>
      <c r="N17" s="40"/>
      <c r="O17" s="41"/>
      <c r="P17" s="42" t="s">
        <v>35</v>
      </c>
      <c r="Q17" s="41"/>
      <c r="R17" s="42" t="s">
        <v>35</v>
      </c>
      <c r="S17" s="40"/>
      <c r="T17" s="40"/>
      <c r="U17" s="40"/>
      <c r="V17" s="40"/>
      <c r="W17" s="41"/>
      <c r="X17" s="42" t="s">
        <v>35</v>
      </c>
      <c r="Y17" s="40"/>
      <c r="Z17" s="41"/>
      <c r="AA17" s="42" t="s">
        <v>35</v>
      </c>
      <c r="AB17" s="40"/>
      <c r="AC17" s="41"/>
      <c r="AD17" s="42" t="s">
        <v>35</v>
      </c>
      <c r="AE17" s="40"/>
      <c r="AF17" s="40"/>
      <c r="AG17" s="41"/>
      <c r="AH17" s="42" t="s">
        <v>35</v>
      </c>
      <c r="AI17" s="41"/>
      <c r="AJ17" s="42" t="s">
        <v>35</v>
      </c>
      <c r="AK17" s="40"/>
      <c r="AL17" s="40"/>
      <c r="AM17" s="41"/>
      <c r="AN17" s="42" t="s">
        <v>35</v>
      </c>
      <c r="AO17" s="40"/>
      <c r="AP17" s="41"/>
      <c r="AQ17" s="42" t="s">
        <v>35</v>
      </c>
      <c r="AR17" s="40"/>
      <c r="AS17" s="40"/>
      <c r="AT17" s="41"/>
      <c r="AU17" s="42" t="s">
        <v>35</v>
      </c>
      <c r="AV17" s="40"/>
      <c r="AW17" s="40"/>
      <c r="AX17" s="40"/>
      <c r="AY17" s="40"/>
      <c r="AZ17" s="40"/>
      <c r="BA17" s="40"/>
      <c r="BB17" s="40"/>
      <c r="BC17" s="40"/>
      <c r="BD17" s="40"/>
      <c r="BE17" s="41"/>
    </row>
    <row r="18" spans="2:69" ht="9.1999999999999993" customHeight="1" x14ac:dyDescent="0.25"/>
    <row r="19" spans="2:69" ht="2.25" customHeight="1" x14ac:dyDescent="0.25">
      <c r="B19" s="98" t="s">
        <v>327</v>
      </c>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1"/>
    </row>
    <row r="20" spans="2:69" ht="2.25" customHeight="1" x14ac:dyDescent="0.25">
      <c r="B20" s="98" t="s">
        <v>328</v>
      </c>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1"/>
    </row>
    <row r="21" spans="2:69" x14ac:dyDescent="0.25">
      <c r="B21" s="14" t="s">
        <v>314</v>
      </c>
      <c r="C21" s="98" t="s">
        <v>329</v>
      </c>
      <c r="D21" s="40"/>
      <c r="E21" s="40"/>
      <c r="F21" s="40"/>
      <c r="G21" s="40"/>
      <c r="H21" s="40"/>
      <c r="I21" s="40"/>
      <c r="J21" s="40"/>
      <c r="K21" s="40"/>
      <c r="L21" s="40"/>
      <c r="M21" s="40"/>
      <c r="N21" s="40"/>
      <c r="O21" s="40"/>
      <c r="P21" s="40"/>
      <c r="Q21" s="40"/>
      <c r="R21" s="40"/>
      <c r="S21" s="40"/>
      <c r="T21" s="40"/>
      <c r="U21" s="41"/>
      <c r="V21" s="98" t="s">
        <v>330</v>
      </c>
      <c r="W21" s="40"/>
      <c r="X21" s="40"/>
      <c r="Y21" s="40"/>
      <c r="Z21" s="40"/>
      <c r="AA21" s="40"/>
      <c r="AB21" s="40"/>
      <c r="AC21" s="40"/>
      <c r="AD21" s="40"/>
      <c r="AE21" s="40"/>
      <c r="AF21" s="41"/>
      <c r="AG21" s="98" t="s">
        <v>331</v>
      </c>
      <c r="AH21" s="40"/>
      <c r="AI21" s="40"/>
      <c r="AJ21" s="40"/>
      <c r="AK21" s="41"/>
      <c r="AL21" s="98" t="s">
        <v>332</v>
      </c>
      <c r="AM21" s="40"/>
      <c r="AN21" s="40"/>
      <c r="AO21" s="40"/>
      <c r="AP21" s="40"/>
      <c r="AQ21" s="41"/>
      <c r="AR21" s="98" t="s">
        <v>333</v>
      </c>
      <c r="AS21" s="40"/>
      <c r="AT21" s="40"/>
      <c r="AU21" s="41"/>
      <c r="AV21" s="98" t="s">
        <v>334</v>
      </c>
      <c r="AW21" s="40"/>
      <c r="AX21" s="40"/>
      <c r="AY21" s="41"/>
      <c r="AZ21" s="98" t="s">
        <v>335</v>
      </c>
      <c r="BA21" s="40"/>
      <c r="BB21" s="41"/>
      <c r="BC21" s="98" t="s">
        <v>336</v>
      </c>
      <c r="BD21" s="41"/>
      <c r="BE21" s="98" t="s">
        <v>22</v>
      </c>
      <c r="BF21" s="40"/>
      <c r="BG21" s="40"/>
      <c r="BH21" s="40"/>
      <c r="BI21" s="40"/>
      <c r="BJ21" s="40"/>
      <c r="BK21" s="40"/>
      <c r="BL21" s="40"/>
      <c r="BM21" s="40"/>
      <c r="BN21" s="40"/>
      <c r="BO21" s="40"/>
      <c r="BP21" s="40"/>
      <c r="BQ21" s="41"/>
    </row>
    <row r="22" spans="2:69" x14ac:dyDescent="0.25">
      <c r="B22" s="6" t="s">
        <v>35</v>
      </c>
      <c r="C22" s="42"/>
      <c r="D22" s="40"/>
      <c r="E22" s="40"/>
      <c r="F22" s="40"/>
      <c r="G22" s="40"/>
      <c r="H22" s="40"/>
      <c r="I22" s="40"/>
      <c r="J22" s="40"/>
      <c r="K22" s="40"/>
      <c r="L22" s="40"/>
      <c r="M22" s="40"/>
      <c r="N22" s="40"/>
      <c r="O22" s="40"/>
      <c r="P22" s="40"/>
      <c r="Q22" s="40"/>
      <c r="R22" s="40"/>
      <c r="S22" s="40"/>
      <c r="T22" s="40"/>
      <c r="U22" s="41"/>
      <c r="V22" s="42" t="s">
        <v>35</v>
      </c>
      <c r="W22" s="40"/>
      <c r="X22" s="40"/>
      <c r="Y22" s="40"/>
      <c r="Z22" s="40"/>
      <c r="AA22" s="40"/>
      <c r="AB22" s="40"/>
      <c r="AC22" s="40"/>
      <c r="AD22" s="40"/>
      <c r="AE22" s="40"/>
      <c r="AF22" s="41"/>
      <c r="AG22" s="42" t="s">
        <v>35</v>
      </c>
      <c r="AH22" s="40"/>
      <c r="AI22" s="40"/>
      <c r="AJ22" s="40"/>
      <c r="AK22" s="41"/>
      <c r="AL22" s="42" t="s">
        <v>35</v>
      </c>
      <c r="AM22" s="40"/>
      <c r="AN22" s="40"/>
      <c r="AO22" s="40"/>
      <c r="AP22" s="40"/>
      <c r="AQ22" s="41"/>
      <c r="AR22" s="42" t="s">
        <v>35</v>
      </c>
      <c r="AS22" s="40"/>
      <c r="AT22" s="40"/>
      <c r="AU22" s="41"/>
      <c r="AV22" s="42" t="s">
        <v>35</v>
      </c>
      <c r="AW22" s="40"/>
      <c r="AX22" s="40"/>
      <c r="AY22" s="41"/>
      <c r="AZ22" s="42" t="s">
        <v>35</v>
      </c>
      <c r="BA22" s="40"/>
      <c r="BB22" s="41"/>
      <c r="BC22" s="42" t="s">
        <v>35</v>
      </c>
      <c r="BD22" s="41"/>
      <c r="BE22" s="42"/>
      <c r="BF22" s="40"/>
      <c r="BG22" s="40"/>
      <c r="BH22" s="40"/>
      <c r="BI22" s="40"/>
      <c r="BJ22" s="40"/>
      <c r="BK22" s="40"/>
      <c r="BL22" s="40"/>
      <c r="BM22" s="40"/>
      <c r="BN22" s="40"/>
      <c r="BO22" s="40"/>
      <c r="BP22" s="40"/>
      <c r="BQ22" s="41"/>
    </row>
    <row r="23" spans="2:69" ht="0" hidden="1" customHeight="1" x14ac:dyDescent="0.25"/>
    <row r="24" spans="2:69" ht="14.65" customHeight="1" x14ac:dyDescent="0.25"/>
    <row r="25" spans="2:69" ht="30.6" customHeight="1" x14ac:dyDescent="0.25">
      <c r="B25" s="98" t="s">
        <v>337</v>
      </c>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1"/>
    </row>
    <row r="26" spans="2:69" ht="185.1" customHeight="1" x14ac:dyDescent="0.25">
      <c r="B26" s="42" t="s">
        <v>338</v>
      </c>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1"/>
    </row>
    <row r="27" spans="2:69" ht="11.45" customHeight="1" x14ac:dyDescent="0.25"/>
    <row r="28" spans="2:69" ht="17.100000000000001" customHeight="1" x14ac:dyDescent="0.25">
      <c r="B28" s="98" t="s">
        <v>339</v>
      </c>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1"/>
    </row>
    <row r="29" spans="2:69" ht="125.1" customHeight="1" x14ac:dyDescent="0.25">
      <c r="B29" s="98" t="s">
        <v>314</v>
      </c>
      <c r="C29" s="40"/>
      <c r="D29" s="41"/>
      <c r="E29" s="98" t="s">
        <v>340</v>
      </c>
      <c r="F29" s="40"/>
      <c r="G29" s="41"/>
      <c r="H29" s="98" t="s">
        <v>341</v>
      </c>
      <c r="I29" s="40"/>
      <c r="J29" s="41"/>
      <c r="K29" s="98" t="s">
        <v>342</v>
      </c>
      <c r="L29" s="40"/>
      <c r="M29" s="41"/>
      <c r="N29" s="98" t="s">
        <v>343</v>
      </c>
      <c r="O29" s="40"/>
      <c r="P29" s="40"/>
      <c r="Q29" s="40"/>
      <c r="R29" s="40"/>
      <c r="S29" s="41"/>
      <c r="T29" s="98" t="s">
        <v>344</v>
      </c>
      <c r="U29" s="40"/>
      <c r="V29" s="40"/>
      <c r="W29" s="40"/>
      <c r="X29" s="41"/>
      <c r="Y29" s="98" t="s">
        <v>345</v>
      </c>
      <c r="Z29" s="40"/>
      <c r="AA29" s="40"/>
      <c r="AB29" s="40"/>
      <c r="AC29" s="40"/>
      <c r="AD29" s="41"/>
      <c r="AE29" s="98" t="s">
        <v>346</v>
      </c>
      <c r="AF29" s="40"/>
      <c r="AG29" s="40"/>
      <c r="AH29" s="40"/>
      <c r="AI29" s="40"/>
      <c r="AJ29" s="40"/>
      <c r="AK29" s="40"/>
      <c r="AL29" s="40"/>
      <c r="AM29" s="40"/>
      <c r="AN29" s="41"/>
      <c r="AO29" s="98" t="s">
        <v>347</v>
      </c>
      <c r="AP29" s="40"/>
      <c r="AQ29" s="40"/>
      <c r="AR29" s="41"/>
      <c r="AS29" s="98" t="s">
        <v>348</v>
      </c>
      <c r="AT29" s="40"/>
      <c r="AU29" s="40"/>
      <c r="AV29" s="40"/>
      <c r="AW29" s="40"/>
      <c r="AX29" s="40"/>
      <c r="AY29" s="40"/>
      <c r="AZ29" s="41"/>
      <c r="BA29" s="98" t="s">
        <v>349</v>
      </c>
      <c r="BB29" s="40"/>
      <c r="BC29" s="41"/>
      <c r="BD29" s="98" t="s">
        <v>350</v>
      </c>
      <c r="BE29" s="40"/>
      <c r="BF29" s="40"/>
      <c r="BG29" s="41"/>
      <c r="BH29" s="98" t="s">
        <v>351</v>
      </c>
      <c r="BI29" s="40"/>
      <c r="BJ29" s="40"/>
      <c r="BK29" s="41"/>
      <c r="BL29" s="98" t="s">
        <v>352</v>
      </c>
      <c r="BM29" s="41"/>
      <c r="BN29" s="98" t="s">
        <v>22</v>
      </c>
      <c r="BO29" s="41"/>
    </row>
    <row r="30" spans="2:69" ht="46.35" customHeight="1" x14ac:dyDescent="0.25">
      <c r="B30" s="42" t="s">
        <v>35</v>
      </c>
      <c r="C30" s="40"/>
      <c r="D30" s="41"/>
      <c r="E30" s="42" t="s">
        <v>35</v>
      </c>
      <c r="F30" s="40"/>
      <c r="G30" s="41"/>
      <c r="H30" s="42" t="s">
        <v>35</v>
      </c>
      <c r="I30" s="40"/>
      <c r="J30" s="41"/>
      <c r="K30" s="42" t="s">
        <v>35</v>
      </c>
      <c r="L30" s="40"/>
      <c r="M30" s="41"/>
      <c r="N30" s="42" t="s">
        <v>35</v>
      </c>
      <c r="O30" s="40"/>
      <c r="P30" s="40"/>
      <c r="Q30" s="40"/>
      <c r="R30" s="40"/>
      <c r="S30" s="41"/>
      <c r="T30" s="42" t="s">
        <v>35</v>
      </c>
      <c r="U30" s="40"/>
      <c r="V30" s="40"/>
      <c r="W30" s="40"/>
      <c r="X30" s="41"/>
      <c r="Y30" s="42" t="s">
        <v>35</v>
      </c>
      <c r="Z30" s="40"/>
      <c r="AA30" s="40"/>
      <c r="AB30" s="40"/>
      <c r="AC30" s="40"/>
      <c r="AD30" s="41"/>
      <c r="AE30" s="42"/>
      <c r="AF30" s="40"/>
      <c r="AG30" s="40"/>
      <c r="AH30" s="40"/>
      <c r="AI30" s="40"/>
      <c r="AJ30" s="40"/>
      <c r="AK30" s="40"/>
      <c r="AL30" s="40"/>
      <c r="AM30" s="40"/>
      <c r="AN30" s="41"/>
      <c r="AO30" s="42" t="s">
        <v>35</v>
      </c>
      <c r="AP30" s="40"/>
      <c r="AQ30" s="40"/>
      <c r="AR30" s="41"/>
      <c r="AS30" s="42" t="s">
        <v>35</v>
      </c>
      <c r="AT30" s="40"/>
      <c r="AU30" s="40"/>
      <c r="AV30" s="40"/>
      <c r="AW30" s="40"/>
      <c r="AX30" s="40"/>
      <c r="AY30" s="40"/>
      <c r="AZ30" s="41"/>
      <c r="BA30" s="42"/>
      <c r="BB30" s="40"/>
      <c r="BC30" s="41"/>
      <c r="BD30" s="42" t="s">
        <v>35</v>
      </c>
      <c r="BE30" s="40"/>
      <c r="BF30" s="40"/>
      <c r="BG30" s="41"/>
      <c r="BH30" s="42" t="s">
        <v>35</v>
      </c>
      <c r="BI30" s="40"/>
      <c r="BJ30" s="40"/>
      <c r="BK30" s="41"/>
      <c r="BL30" s="42"/>
      <c r="BM30" s="41"/>
      <c r="BN30" s="42"/>
      <c r="BO30" s="41"/>
    </row>
    <row r="31" spans="2:69" ht="14.1" customHeight="1" x14ac:dyDescent="0.25"/>
    <row r="32" spans="2:69" ht="17.100000000000001" customHeight="1" x14ac:dyDescent="0.25">
      <c r="B32" s="98" t="s">
        <v>353</v>
      </c>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1"/>
    </row>
    <row r="33" spans="2:71" ht="37.5" customHeight="1" x14ac:dyDescent="0.25">
      <c r="B33" s="42"/>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1"/>
    </row>
    <row r="34" spans="2:71" ht="13.9" customHeight="1" x14ac:dyDescent="0.25"/>
    <row r="35" spans="2:71" ht="30.6" customHeight="1" x14ac:dyDescent="0.25">
      <c r="B35" s="98" t="s">
        <v>354</v>
      </c>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1"/>
    </row>
    <row r="36" spans="2:71" ht="61.35" customHeight="1" x14ac:dyDescent="0.25">
      <c r="B36" s="98" t="s">
        <v>355</v>
      </c>
      <c r="C36" s="41"/>
      <c r="D36" s="98" t="s">
        <v>329</v>
      </c>
      <c r="E36" s="40"/>
      <c r="F36" s="40"/>
      <c r="G36" s="40"/>
      <c r="H36" s="40"/>
      <c r="I36" s="40"/>
      <c r="J36" s="40"/>
      <c r="K36" s="40"/>
      <c r="L36" s="40"/>
      <c r="M36" s="40"/>
      <c r="N36" s="40"/>
      <c r="O36" s="40"/>
      <c r="P36" s="40"/>
      <c r="Q36" s="40"/>
      <c r="R36" s="40"/>
      <c r="S36" s="40"/>
      <c r="T36" s="41"/>
      <c r="U36" s="98" t="s">
        <v>356</v>
      </c>
      <c r="V36" s="40"/>
      <c r="W36" s="40"/>
      <c r="X36" s="40"/>
      <c r="Y36" s="40"/>
      <c r="Z36" s="40"/>
      <c r="AA36" s="41"/>
      <c r="AB36" s="98" t="s">
        <v>357</v>
      </c>
      <c r="AC36" s="40"/>
      <c r="AD36" s="40"/>
      <c r="AE36" s="40"/>
      <c r="AF36" s="40"/>
      <c r="AG36" s="40"/>
      <c r="AH36" s="40"/>
      <c r="AI36" s="40"/>
      <c r="AJ36" s="41"/>
      <c r="AK36" s="98" t="s">
        <v>358</v>
      </c>
      <c r="AL36" s="40"/>
      <c r="AM36" s="40"/>
      <c r="AN36" s="40"/>
      <c r="AO36" s="40"/>
      <c r="AP36" s="40"/>
      <c r="AQ36" s="40"/>
      <c r="AR36" s="40"/>
      <c r="AS36" s="41"/>
      <c r="AT36" s="98" t="s">
        <v>359</v>
      </c>
      <c r="AU36" s="40"/>
      <c r="AV36" s="40"/>
      <c r="AW36" s="40"/>
      <c r="AX36" s="40"/>
      <c r="AY36" s="40"/>
      <c r="AZ36" s="40"/>
      <c r="BA36" s="41"/>
      <c r="BB36" s="98" t="s">
        <v>360</v>
      </c>
      <c r="BC36" s="40"/>
      <c r="BD36" s="40"/>
      <c r="BE36" s="40"/>
      <c r="BF36" s="41"/>
      <c r="BG36" s="98" t="s">
        <v>361</v>
      </c>
      <c r="BH36" s="40"/>
      <c r="BI36" s="40"/>
      <c r="BJ36" s="40"/>
      <c r="BK36" s="40"/>
      <c r="BL36" s="41"/>
      <c r="BM36" s="98" t="s">
        <v>362</v>
      </c>
      <c r="BN36" s="41"/>
      <c r="BO36" s="98" t="s">
        <v>22</v>
      </c>
      <c r="BP36" s="40"/>
      <c r="BQ36" s="40"/>
      <c r="BR36" s="40"/>
      <c r="BS36" s="41"/>
    </row>
    <row r="37" spans="2:71" ht="136.5" customHeight="1" x14ac:dyDescent="0.25">
      <c r="B37" s="42" t="s">
        <v>363</v>
      </c>
      <c r="C37" s="41"/>
      <c r="D37" s="42" t="s">
        <v>460</v>
      </c>
      <c r="E37" s="40"/>
      <c r="F37" s="40"/>
      <c r="G37" s="40"/>
      <c r="H37" s="40"/>
      <c r="I37" s="40"/>
      <c r="J37" s="40"/>
      <c r="K37" s="40"/>
      <c r="L37" s="40"/>
      <c r="M37" s="40"/>
      <c r="N37" s="40"/>
      <c r="O37" s="40"/>
      <c r="P37" s="40"/>
      <c r="Q37" s="40"/>
      <c r="R37" s="40"/>
      <c r="S37" s="40"/>
      <c r="T37" s="41"/>
      <c r="U37" s="42" t="s">
        <v>364</v>
      </c>
      <c r="V37" s="40"/>
      <c r="W37" s="40"/>
      <c r="X37" s="40"/>
      <c r="Y37" s="40"/>
      <c r="Z37" s="40"/>
      <c r="AA37" s="41"/>
      <c r="AB37" s="42" t="s">
        <v>378</v>
      </c>
      <c r="AC37" s="40"/>
      <c r="AD37" s="40"/>
      <c r="AE37" s="40"/>
      <c r="AF37" s="40"/>
      <c r="AG37" s="40"/>
      <c r="AH37" s="40"/>
      <c r="AI37" s="40"/>
      <c r="AJ37" s="41"/>
      <c r="AK37" s="42" t="s">
        <v>13</v>
      </c>
      <c r="AL37" s="40"/>
      <c r="AM37" s="40"/>
      <c r="AN37" s="40"/>
      <c r="AO37" s="40"/>
      <c r="AP37" s="40"/>
      <c r="AQ37" s="40"/>
      <c r="AR37" s="40"/>
      <c r="AS37" s="41"/>
      <c r="AT37" s="42" t="s">
        <v>459</v>
      </c>
      <c r="AU37" s="40"/>
      <c r="AV37" s="40"/>
      <c r="AW37" s="40"/>
      <c r="AX37" s="40"/>
      <c r="AY37" s="40"/>
      <c r="AZ37" s="40"/>
      <c r="BA37" s="41"/>
      <c r="BB37" s="42" t="s">
        <v>458</v>
      </c>
      <c r="BC37" s="40"/>
      <c r="BD37" s="40"/>
      <c r="BE37" s="40"/>
      <c r="BF37" s="41"/>
      <c r="BG37" s="42"/>
      <c r="BH37" s="40"/>
      <c r="BI37" s="40"/>
      <c r="BJ37" s="40"/>
      <c r="BK37" s="40"/>
      <c r="BL37" s="41"/>
      <c r="BM37" s="42" t="s">
        <v>461</v>
      </c>
      <c r="BN37" s="41"/>
      <c r="BO37" s="42" t="s">
        <v>462</v>
      </c>
      <c r="BP37" s="40"/>
      <c r="BQ37" s="40"/>
      <c r="BR37" s="40"/>
      <c r="BS37" s="41"/>
    </row>
    <row r="38" spans="2:71" ht="276.75" customHeight="1" x14ac:dyDescent="0.25">
      <c r="B38" s="42" t="s">
        <v>363</v>
      </c>
      <c r="C38" s="41"/>
      <c r="D38" s="42" t="s">
        <v>367</v>
      </c>
      <c r="E38" s="40"/>
      <c r="F38" s="40"/>
      <c r="G38" s="40"/>
      <c r="H38" s="40"/>
      <c r="I38" s="40"/>
      <c r="J38" s="40"/>
      <c r="K38" s="40"/>
      <c r="L38" s="40"/>
      <c r="M38" s="40"/>
      <c r="N38" s="40"/>
      <c r="O38" s="40"/>
      <c r="P38" s="40"/>
      <c r="Q38" s="40"/>
      <c r="R38" s="40"/>
      <c r="S38" s="40"/>
      <c r="T38" s="41"/>
      <c r="U38" s="42" t="s">
        <v>364</v>
      </c>
      <c r="V38" s="40"/>
      <c r="W38" s="40"/>
      <c r="X38" s="40"/>
      <c r="Y38" s="40"/>
      <c r="Z38" s="40"/>
      <c r="AA38" s="41"/>
      <c r="AB38" s="42" t="s">
        <v>365</v>
      </c>
      <c r="AC38" s="40"/>
      <c r="AD38" s="40"/>
      <c r="AE38" s="40"/>
      <c r="AF38" s="40"/>
      <c r="AG38" s="40"/>
      <c r="AH38" s="40"/>
      <c r="AI38" s="40"/>
      <c r="AJ38" s="41"/>
      <c r="AK38" s="42" t="s">
        <v>368</v>
      </c>
      <c r="AL38" s="40"/>
      <c r="AM38" s="40"/>
      <c r="AN38" s="40"/>
      <c r="AO38" s="40"/>
      <c r="AP38" s="40"/>
      <c r="AQ38" s="40"/>
      <c r="AR38" s="40"/>
      <c r="AS38" s="41"/>
      <c r="AT38" s="42"/>
      <c r="AU38" s="40"/>
      <c r="AV38" s="40"/>
      <c r="AW38" s="40"/>
      <c r="AX38" s="40"/>
      <c r="AY38" s="40"/>
      <c r="AZ38" s="40"/>
      <c r="BA38" s="41"/>
      <c r="BB38" s="42" t="s">
        <v>369</v>
      </c>
      <c r="BC38" s="40"/>
      <c r="BD38" s="40"/>
      <c r="BE38" s="40"/>
      <c r="BF38" s="41"/>
      <c r="BG38" s="42"/>
      <c r="BH38" s="40"/>
      <c r="BI38" s="40"/>
      <c r="BJ38" s="40"/>
      <c r="BK38" s="40"/>
      <c r="BL38" s="41"/>
      <c r="BM38" s="42" t="s">
        <v>370</v>
      </c>
      <c r="BN38" s="41"/>
      <c r="BO38" s="42" t="s">
        <v>371</v>
      </c>
      <c r="BP38" s="40"/>
      <c r="BQ38" s="40"/>
      <c r="BR38" s="40"/>
      <c r="BS38" s="41"/>
    </row>
    <row r="39" spans="2:71" ht="107.25" customHeight="1" x14ac:dyDescent="0.25">
      <c r="B39" s="42" t="s">
        <v>363</v>
      </c>
      <c r="C39" s="41"/>
      <c r="D39" s="42" t="s">
        <v>372</v>
      </c>
      <c r="E39" s="40"/>
      <c r="F39" s="40"/>
      <c r="G39" s="40"/>
      <c r="H39" s="40"/>
      <c r="I39" s="40"/>
      <c r="J39" s="40"/>
      <c r="K39" s="40"/>
      <c r="L39" s="40"/>
      <c r="M39" s="40"/>
      <c r="N39" s="40"/>
      <c r="O39" s="40"/>
      <c r="P39" s="40"/>
      <c r="Q39" s="40"/>
      <c r="R39" s="40"/>
      <c r="S39" s="40"/>
      <c r="T39" s="41"/>
      <c r="U39" s="42" t="s">
        <v>364</v>
      </c>
      <c r="V39" s="40"/>
      <c r="W39" s="40"/>
      <c r="X39" s="40"/>
      <c r="Y39" s="40"/>
      <c r="Z39" s="40"/>
      <c r="AA39" s="41"/>
      <c r="AB39" s="42" t="s">
        <v>365</v>
      </c>
      <c r="AC39" s="40"/>
      <c r="AD39" s="40"/>
      <c r="AE39" s="40"/>
      <c r="AF39" s="40"/>
      <c r="AG39" s="40"/>
      <c r="AH39" s="40"/>
      <c r="AI39" s="40"/>
      <c r="AJ39" s="41"/>
      <c r="AK39" s="42" t="s">
        <v>373</v>
      </c>
      <c r="AL39" s="40"/>
      <c r="AM39" s="40"/>
      <c r="AN39" s="40"/>
      <c r="AO39" s="40"/>
      <c r="AP39" s="40"/>
      <c r="AQ39" s="40"/>
      <c r="AR39" s="40"/>
      <c r="AS39" s="41"/>
      <c r="AT39" s="42" t="s">
        <v>374</v>
      </c>
      <c r="AU39" s="40"/>
      <c r="AV39" s="40"/>
      <c r="AW39" s="40"/>
      <c r="AX39" s="40"/>
      <c r="AY39" s="40"/>
      <c r="AZ39" s="40"/>
      <c r="BA39" s="41"/>
      <c r="BB39" s="42"/>
      <c r="BC39" s="40"/>
      <c r="BD39" s="40"/>
      <c r="BE39" s="40"/>
      <c r="BF39" s="41"/>
      <c r="BG39" s="42"/>
      <c r="BH39" s="40"/>
      <c r="BI39" s="40"/>
      <c r="BJ39" s="40"/>
      <c r="BK39" s="40"/>
      <c r="BL39" s="41"/>
      <c r="BM39" s="42"/>
      <c r="BN39" s="41"/>
      <c r="BO39" s="42" t="s">
        <v>375</v>
      </c>
      <c r="BP39" s="40"/>
      <c r="BQ39" s="40"/>
      <c r="BR39" s="40"/>
      <c r="BS39" s="41"/>
    </row>
    <row r="40" spans="2:71" ht="237.75" customHeight="1" x14ac:dyDescent="0.25">
      <c r="B40" s="42" t="s">
        <v>376</v>
      </c>
      <c r="C40" s="41"/>
      <c r="D40" s="42" t="s">
        <v>377</v>
      </c>
      <c r="E40" s="40"/>
      <c r="F40" s="40"/>
      <c r="G40" s="40"/>
      <c r="H40" s="40"/>
      <c r="I40" s="40"/>
      <c r="J40" s="40"/>
      <c r="K40" s="40"/>
      <c r="L40" s="40"/>
      <c r="M40" s="40"/>
      <c r="N40" s="40"/>
      <c r="O40" s="40"/>
      <c r="P40" s="40"/>
      <c r="Q40" s="40"/>
      <c r="R40" s="40"/>
      <c r="S40" s="40"/>
      <c r="T40" s="41"/>
      <c r="U40" s="42" t="s">
        <v>364</v>
      </c>
      <c r="V40" s="40"/>
      <c r="W40" s="40"/>
      <c r="X40" s="40"/>
      <c r="Y40" s="40"/>
      <c r="Z40" s="40"/>
      <c r="AA40" s="41"/>
      <c r="AB40" s="42" t="s">
        <v>378</v>
      </c>
      <c r="AC40" s="40"/>
      <c r="AD40" s="40"/>
      <c r="AE40" s="40"/>
      <c r="AF40" s="40"/>
      <c r="AG40" s="40"/>
      <c r="AH40" s="40"/>
      <c r="AI40" s="40"/>
      <c r="AJ40" s="41"/>
      <c r="AK40" s="42"/>
      <c r="AL40" s="40"/>
      <c r="AM40" s="40"/>
      <c r="AN40" s="40"/>
      <c r="AO40" s="40"/>
      <c r="AP40" s="40"/>
      <c r="AQ40" s="40"/>
      <c r="AR40" s="40"/>
      <c r="AS40" s="41"/>
      <c r="AT40" s="42" t="s">
        <v>379</v>
      </c>
      <c r="AU40" s="40"/>
      <c r="AV40" s="40"/>
      <c r="AW40" s="40"/>
      <c r="AX40" s="40"/>
      <c r="AY40" s="40"/>
      <c r="AZ40" s="40"/>
      <c r="BA40" s="41"/>
      <c r="BB40" s="42" t="s">
        <v>380</v>
      </c>
      <c r="BC40" s="40"/>
      <c r="BD40" s="40"/>
      <c r="BE40" s="40"/>
      <c r="BF40" s="41"/>
      <c r="BG40" s="42"/>
      <c r="BH40" s="40"/>
      <c r="BI40" s="40"/>
      <c r="BJ40" s="40"/>
      <c r="BK40" s="40"/>
      <c r="BL40" s="41"/>
      <c r="BM40" s="42" t="s">
        <v>381</v>
      </c>
      <c r="BN40" s="41"/>
      <c r="BO40" s="42" t="s">
        <v>457</v>
      </c>
      <c r="BP40" s="40"/>
      <c r="BQ40" s="40"/>
      <c r="BR40" s="40"/>
      <c r="BS40" s="41"/>
    </row>
    <row r="41" spans="2:71" ht="282" customHeight="1" x14ac:dyDescent="0.25">
      <c r="B41" s="42" t="s">
        <v>382</v>
      </c>
      <c r="C41" s="41"/>
      <c r="D41" s="42" t="s">
        <v>383</v>
      </c>
      <c r="E41" s="40"/>
      <c r="F41" s="40"/>
      <c r="G41" s="40"/>
      <c r="H41" s="40"/>
      <c r="I41" s="40"/>
      <c r="J41" s="40"/>
      <c r="K41" s="40"/>
      <c r="L41" s="40"/>
      <c r="M41" s="40"/>
      <c r="N41" s="40"/>
      <c r="O41" s="40"/>
      <c r="P41" s="40"/>
      <c r="Q41" s="40"/>
      <c r="R41" s="40"/>
      <c r="S41" s="40"/>
      <c r="T41" s="41"/>
      <c r="U41" s="42" t="s">
        <v>384</v>
      </c>
      <c r="V41" s="40"/>
      <c r="W41" s="40"/>
      <c r="X41" s="40"/>
      <c r="Y41" s="40"/>
      <c r="Z41" s="40"/>
      <c r="AA41" s="41"/>
      <c r="AB41" s="42" t="s">
        <v>378</v>
      </c>
      <c r="AC41" s="40"/>
      <c r="AD41" s="40"/>
      <c r="AE41" s="40"/>
      <c r="AF41" s="40"/>
      <c r="AG41" s="40"/>
      <c r="AH41" s="40"/>
      <c r="AI41" s="40"/>
      <c r="AJ41" s="41"/>
      <c r="AK41" s="42"/>
      <c r="AL41" s="40"/>
      <c r="AM41" s="40"/>
      <c r="AN41" s="40"/>
      <c r="AO41" s="40"/>
      <c r="AP41" s="40"/>
      <c r="AQ41" s="40"/>
      <c r="AR41" s="40"/>
      <c r="AS41" s="41"/>
      <c r="AT41" s="42"/>
      <c r="AU41" s="40"/>
      <c r="AV41" s="40"/>
      <c r="AW41" s="40"/>
      <c r="AX41" s="40"/>
      <c r="AY41" s="40"/>
      <c r="AZ41" s="40"/>
      <c r="BA41" s="41"/>
      <c r="BB41" s="42"/>
      <c r="BC41" s="40"/>
      <c r="BD41" s="40"/>
      <c r="BE41" s="40"/>
      <c r="BF41" s="41"/>
      <c r="BG41" s="42"/>
      <c r="BH41" s="40"/>
      <c r="BI41" s="40"/>
      <c r="BJ41" s="40"/>
      <c r="BK41" s="40"/>
      <c r="BL41" s="41"/>
      <c r="BM41" s="42" t="s">
        <v>385</v>
      </c>
      <c r="BN41" s="41"/>
      <c r="BO41" s="42" t="s">
        <v>386</v>
      </c>
      <c r="BP41" s="40"/>
      <c r="BQ41" s="40"/>
      <c r="BR41" s="40"/>
      <c r="BS41" s="41"/>
    </row>
    <row r="42" spans="2:71" ht="100.5" customHeight="1" x14ac:dyDescent="0.25">
      <c r="B42" s="42" t="s">
        <v>363</v>
      </c>
      <c r="C42" s="41"/>
      <c r="D42" s="42" t="s">
        <v>387</v>
      </c>
      <c r="E42" s="40"/>
      <c r="F42" s="40"/>
      <c r="G42" s="40"/>
      <c r="H42" s="40"/>
      <c r="I42" s="40"/>
      <c r="J42" s="40"/>
      <c r="K42" s="40"/>
      <c r="L42" s="40"/>
      <c r="M42" s="40"/>
      <c r="N42" s="40"/>
      <c r="O42" s="40"/>
      <c r="P42" s="40"/>
      <c r="Q42" s="40"/>
      <c r="R42" s="40"/>
      <c r="S42" s="40"/>
      <c r="T42" s="41"/>
      <c r="U42" s="42" t="s">
        <v>388</v>
      </c>
      <c r="V42" s="40"/>
      <c r="W42" s="40"/>
      <c r="X42" s="40"/>
      <c r="Y42" s="40"/>
      <c r="Z42" s="40"/>
      <c r="AA42" s="41"/>
      <c r="AB42" s="42" t="s">
        <v>365</v>
      </c>
      <c r="AC42" s="40"/>
      <c r="AD42" s="40"/>
      <c r="AE42" s="40"/>
      <c r="AF42" s="40"/>
      <c r="AG42" s="40"/>
      <c r="AH42" s="40"/>
      <c r="AI42" s="40"/>
      <c r="AJ42" s="41"/>
      <c r="AK42" s="42" t="s">
        <v>389</v>
      </c>
      <c r="AL42" s="40"/>
      <c r="AM42" s="40"/>
      <c r="AN42" s="40"/>
      <c r="AO42" s="40"/>
      <c r="AP42" s="40"/>
      <c r="AQ42" s="40"/>
      <c r="AR42" s="40"/>
      <c r="AS42" s="41"/>
      <c r="AT42" s="42"/>
      <c r="AU42" s="40"/>
      <c r="AV42" s="40"/>
      <c r="AW42" s="40"/>
      <c r="AX42" s="40"/>
      <c r="AY42" s="40"/>
      <c r="AZ42" s="40"/>
      <c r="BA42" s="41"/>
      <c r="BB42" s="42" t="s">
        <v>390</v>
      </c>
      <c r="BC42" s="40"/>
      <c r="BD42" s="40"/>
      <c r="BE42" s="40"/>
      <c r="BF42" s="41"/>
      <c r="BG42" s="42"/>
      <c r="BH42" s="40"/>
      <c r="BI42" s="40"/>
      <c r="BJ42" s="40"/>
      <c r="BK42" s="40"/>
      <c r="BL42" s="41"/>
      <c r="BM42" s="42" t="s">
        <v>391</v>
      </c>
      <c r="BN42" s="41"/>
      <c r="BO42" s="42" t="s">
        <v>392</v>
      </c>
      <c r="BP42" s="40"/>
      <c r="BQ42" s="40"/>
      <c r="BR42" s="40"/>
      <c r="BS42" s="41"/>
    </row>
    <row r="43" spans="2:71" ht="160.5" customHeight="1" x14ac:dyDescent="0.25">
      <c r="B43" s="42" t="s">
        <v>363</v>
      </c>
      <c r="C43" s="41"/>
      <c r="D43" s="42" t="s">
        <v>466</v>
      </c>
      <c r="E43" s="40"/>
      <c r="F43" s="40"/>
      <c r="G43" s="40"/>
      <c r="H43" s="40"/>
      <c r="I43" s="40"/>
      <c r="J43" s="40"/>
      <c r="K43" s="40"/>
      <c r="L43" s="40"/>
      <c r="M43" s="40"/>
      <c r="N43" s="40"/>
      <c r="O43" s="40"/>
      <c r="P43" s="40"/>
      <c r="Q43" s="40"/>
      <c r="R43" s="40"/>
      <c r="S43" s="40"/>
      <c r="T43" s="41"/>
      <c r="U43" s="42" t="s">
        <v>214</v>
      </c>
      <c r="V43" s="40"/>
      <c r="W43" s="40"/>
      <c r="X43" s="40"/>
      <c r="Y43" s="40"/>
      <c r="Z43" s="40"/>
      <c r="AA43" s="41"/>
      <c r="AB43" s="42" t="s">
        <v>468</v>
      </c>
      <c r="AC43" s="40"/>
      <c r="AD43" s="40"/>
      <c r="AE43" s="40"/>
      <c r="AF43" s="40"/>
      <c r="AG43" s="40"/>
      <c r="AH43" s="40"/>
      <c r="AI43" s="40"/>
      <c r="AJ43" s="41"/>
      <c r="AK43" s="42" t="s">
        <v>366</v>
      </c>
      <c r="AL43" s="40"/>
      <c r="AM43" s="40"/>
      <c r="AN43" s="40"/>
      <c r="AO43" s="40"/>
      <c r="AP43" s="40"/>
      <c r="AQ43" s="40"/>
      <c r="AR43" s="40"/>
      <c r="AS43" s="41"/>
      <c r="AT43" s="42" t="s">
        <v>393</v>
      </c>
      <c r="AU43" s="40"/>
      <c r="AV43" s="40"/>
      <c r="AW43" s="40"/>
      <c r="AX43" s="40"/>
      <c r="AY43" s="40"/>
      <c r="AZ43" s="40"/>
      <c r="BA43" s="41"/>
      <c r="BB43" s="42" t="s">
        <v>394</v>
      </c>
      <c r="BC43" s="40"/>
      <c r="BD43" s="40"/>
      <c r="BE43" s="40"/>
      <c r="BF43" s="41"/>
      <c r="BG43" s="42"/>
      <c r="BH43" s="40"/>
      <c r="BI43" s="40"/>
      <c r="BJ43" s="40"/>
      <c r="BK43" s="40"/>
      <c r="BL43" s="41"/>
      <c r="BM43" s="42" t="s">
        <v>395</v>
      </c>
      <c r="BN43" s="41"/>
      <c r="BO43" s="42" t="s">
        <v>467</v>
      </c>
      <c r="BP43" s="40"/>
      <c r="BQ43" s="40"/>
      <c r="BR43" s="40"/>
      <c r="BS43" s="41"/>
    </row>
    <row r="44" spans="2:71" ht="110.25" customHeight="1" x14ac:dyDescent="0.25">
      <c r="B44" s="42" t="s">
        <v>363</v>
      </c>
      <c r="C44" s="41"/>
      <c r="D44" s="42" t="s">
        <v>396</v>
      </c>
      <c r="E44" s="40"/>
      <c r="F44" s="40"/>
      <c r="G44" s="40"/>
      <c r="H44" s="40"/>
      <c r="I44" s="40"/>
      <c r="J44" s="40"/>
      <c r="K44" s="40"/>
      <c r="L44" s="40"/>
      <c r="M44" s="40"/>
      <c r="N44" s="40"/>
      <c r="O44" s="40"/>
      <c r="P44" s="40"/>
      <c r="Q44" s="40"/>
      <c r="R44" s="40"/>
      <c r="S44" s="40"/>
      <c r="T44" s="41"/>
      <c r="U44" s="42" t="s">
        <v>364</v>
      </c>
      <c r="V44" s="40"/>
      <c r="W44" s="40"/>
      <c r="X44" s="40"/>
      <c r="Y44" s="40"/>
      <c r="Z44" s="40"/>
      <c r="AA44" s="41"/>
      <c r="AB44" s="42" t="s">
        <v>365</v>
      </c>
      <c r="AC44" s="40"/>
      <c r="AD44" s="40"/>
      <c r="AE44" s="40"/>
      <c r="AF44" s="40"/>
      <c r="AG44" s="40"/>
      <c r="AH44" s="40"/>
      <c r="AI44" s="40"/>
      <c r="AJ44" s="41"/>
      <c r="AK44" s="42" t="s">
        <v>397</v>
      </c>
      <c r="AL44" s="40"/>
      <c r="AM44" s="40"/>
      <c r="AN44" s="40"/>
      <c r="AO44" s="40"/>
      <c r="AP44" s="40"/>
      <c r="AQ44" s="40"/>
      <c r="AR44" s="40"/>
      <c r="AS44" s="41"/>
      <c r="AT44" s="42"/>
      <c r="AU44" s="40"/>
      <c r="AV44" s="40"/>
      <c r="AW44" s="40"/>
      <c r="AX44" s="40"/>
      <c r="AY44" s="40"/>
      <c r="AZ44" s="40"/>
      <c r="BA44" s="41"/>
      <c r="BB44" s="42" t="s">
        <v>398</v>
      </c>
      <c r="BC44" s="40"/>
      <c r="BD44" s="40"/>
      <c r="BE44" s="40"/>
      <c r="BF44" s="41"/>
      <c r="BG44" s="42"/>
      <c r="BH44" s="40"/>
      <c r="BI44" s="40"/>
      <c r="BJ44" s="40"/>
      <c r="BK44" s="40"/>
      <c r="BL44" s="41"/>
      <c r="BM44" s="42" t="s">
        <v>399</v>
      </c>
      <c r="BN44" s="41"/>
      <c r="BO44" s="42" t="s">
        <v>400</v>
      </c>
      <c r="BP44" s="40"/>
      <c r="BQ44" s="40"/>
      <c r="BR44" s="40"/>
      <c r="BS44" s="41"/>
    </row>
    <row r="45" spans="2:71" ht="0" hidden="1" customHeight="1" x14ac:dyDescent="0.25"/>
    <row r="46" spans="2:71" ht="8.25" customHeight="1" x14ac:dyDescent="0.25"/>
    <row r="47" spans="2:71" ht="0" hidden="1" customHeight="1" x14ac:dyDescent="0.25"/>
  </sheetData>
  <mergeCells count="222">
    <mergeCell ref="AT44:BA44"/>
    <mergeCell ref="BB44:BF44"/>
    <mergeCell ref="BG44:BL44"/>
    <mergeCell ref="BM44:BN44"/>
    <mergeCell ref="BO44:BS44"/>
    <mergeCell ref="B44:C44"/>
    <mergeCell ref="D44:T44"/>
    <mergeCell ref="U44:AA44"/>
    <mergeCell ref="AB44:AJ44"/>
    <mergeCell ref="AK44:AS44"/>
    <mergeCell ref="AT43:BA43"/>
    <mergeCell ref="BB43:BF43"/>
    <mergeCell ref="BG43:BL43"/>
    <mergeCell ref="BM43:BN43"/>
    <mergeCell ref="BO43:BS43"/>
    <mergeCell ref="B43:C43"/>
    <mergeCell ref="D43:T43"/>
    <mergeCell ref="U43:AA43"/>
    <mergeCell ref="AB43:AJ43"/>
    <mergeCell ref="AK43:AS43"/>
    <mergeCell ref="AT42:BA42"/>
    <mergeCell ref="BB42:BF42"/>
    <mergeCell ref="BG42:BL42"/>
    <mergeCell ref="BM42:BN42"/>
    <mergeCell ref="BO42:BS42"/>
    <mergeCell ref="B42:C42"/>
    <mergeCell ref="D42:T42"/>
    <mergeCell ref="U42:AA42"/>
    <mergeCell ref="AB42:AJ42"/>
    <mergeCell ref="AK42:AS42"/>
    <mergeCell ref="AT41:BA41"/>
    <mergeCell ref="BB41:BF41"/>
    <mergeCell ref="BG41:BL41"/>
    <mergeCell ref="BM41:BN41"/>
    <mergeCell ref="BO41:BS41"/>
    <mergeCell ref="B41:C41"/>
    <mergeCell ref="D41:T41"/>
    <mergeCell ref="U41:AA41"/>
    <mergeCell ref="AB41:AJ41"/>
    <mergeCell ref="AK41:AS41"/>
    <mergeCell ref="AT40:BA40"/>
    <mergeCell ref="BB40:BF40"/>
    <mergeCell ref="BG40:BL40"/>
    <mergeCell ref="BM40:BN40"/>
    <mergeCell ref="BO40:BS40"/>
    <mergeCell ref="B40:C40"/>
    <mergeCell ref="D40:T40"/>
    <mergeCell ref="U40:AA40"/>
    <mergeCell ref="AB40:AJ40"/>
    <mergeCell ref="AK40:AS40"/>
    <mergeCell ref="AT39:BA39"/>
    <mergeCell ref="BB39:BF39"/>
    <mergeCell ref="BG39:BL39"/>
    <mergeCell ref="BM39:BN39"/>
    <mergeCell ref="BO39:BS39"/>
    <mergeCell ref="B39:C39"/>
    <mergeCell ref="D39:T39"/>
    <mergeCell ref="U39:AA39"/>
    <mergeCell ref="AB39:AJ39"/>
    <mergeCell ref="AK39:AS39"/>
    <mergeCell ref="AT38:BA38"/>
    <mergeCell ref="BB38:BF38"/>
    <mergeCell ref="BG38:BL38"/>
    <mergeCell ref="BM38:BN38"/>
    <mergeCell ref="BO38:BS38"/>
    <mergeCell ref="B38:C38"/>
    <mergeCell ref="D38:T38"/>
    <mergeCell ref="U38:AA38"/>
    <mergeCell ref="AB38:AJ38"/>
    <mergeCell ref="AK38:AS38"/>
    <mergeCell ref="BO36:BS36"/>
    <mergeCell ref="AT37:BA37"/>
    <mergeCell ref="BB37:BF37"/>
    <mergeCell ref="BG37:BL37"/>
    <mergeCell ref="BM37:BN37"/>
    <mergeCell ref="BO37:BS37"/>
    <mergeCell ref="B37:C37"/>
    <mergeCell ref="D37:T37"/>
    <mergeCell ref="U37:AA37"/>
    <mergeCell ref="AB37:AJ37"/>
    <mergeCell ref="AK37:AS37"/>
    <mergeCell ref="B36:C36"/>
    <mergeCell ref="D36:T36"/>
    <mergeCell ref="U36:AA36"/>
    <mergeCell ref="AB36:AJ36"/>
    <mergeCell ref="AK36:AS36"/>
    <mergeCell ref="AT36:BA36"/>
    <mergeCell ref="BB36:BF36"/>
    <mergeCell ref="BG36:BL36"/>
    <mergeCell ref="BM36:BN36"/>
    <mergeCell ref="AS30:AZ30"/>
    <mergeCell ref="BA30:BC30"/>
    <mergeCell ref="BD30:BG30"/>
    <mergeCell ref="BH30:BK30"/>
    <mergeCell ref="BL30:BM30"/>
    <mergeCell ref="BN30:BO30"/>
    <mergeCell ref="B32:AX32"/>
    <mergeCell ref="B33:AX33"/>
    <mergeCell ref="B35:BS35"/>
    <mergeCell ref="B30:D30"/>
    <mergeCell ref="E30:G30"/>
    <mergeCell ref="H30:J30"/>
    <mergeCell ref="K30:M30"/>
    <mergeCell ref="N30:S30"/>
    <mergeCell ref="T30:X30"/>
    <mergeCell ref="Y30:AD30"/>
    <mergeCell ref="AE30:AN30"/>
    <mergeCell ref="AO30:AR30"/>
    <mergeCell ref="B26:AV26"/>
    <mergeCell ref="B28:BO28"/>
    <mergeCell ref="B29:D29"/>
    <mergeCell ref="E29:G29"/>
    <mergeCell ref="H29:J29"/>
    <mergeCell ref="K29:M29"/>
    <mergeCell ref="N29:S29"/>
    <mergeCell ref="T29:X29"/>
    <mergeCell ref="Y29:AD29"/>
    <mergeCell ref="AE29:AN29"/>
    <mergeCell ref="AO29:AR29"/>
    <mergeCell ref="AS29:AZ29"/>
    <mergeCell ref="BA29:BC29"/>
    <mergeCell ref="BD29:BG29"/>
    <mergeCell ref="BH29:BK29"/>
    <mergeCell ref="BL29:BM29"/>
    <mergeCell ref="BN29:BO29"/>
    <mergeCell ref="AV22:AY22"/>
    <mergeCell ref="AZ22:BB22"/>
    <mergeCell ref="BC22:BD22"/>
    <mergeCell ref="BE22:BQ22"/>
    <mergeCell ref="B25:AV25"/>
    <mergeCell ref="C22:U22"/>
    <mergeCell ref="V22:AF22"/>
    <mergeCell ref="AG22:AK22"/>
    <mergeCell ref="AL22:AQ22"/>
    <mergeCell ref="AR22:AU22"/>
    <mergeCell ref="B20:BQ20"/>
    <mergeCell ref="C21:U21"/>
    <mergeCell ref="V21:AF21"/>
    <mergeCell ref="AG21:AK21"/>
    <mergeCell ref="AL21:AQ21"/>
    <mergeCell ref="AR21:AU21"/>
    <mergeCell ref="AV21:AY21"/>
    <mergeCell ref="AZ21:BB21"/>
    <mergeCell ref="BC21:BD21"/>
    <mergeCell ref="BE21:BQ21"/>
    <mergeCell ref="B19:BQ19"/>
    <mergeCell ref="R17:W17"/>
    <mergeCell ref="X17:Z17"/>
    <mergeCell ref="AA17:AC17"/>
    <mergeCell ref="AD17:AG17"/>
    <mergeCell ref="AH17:AI17"/>
    <mergeCell ref="B17:F17"/>
    <mergeCell ref="G17:I17"/>
    <mergeCell ref="J17:L17"/>
    <mergeCell ref="M17:O17"/>
    <mergeCell ref="P17:Q17"/>
    <mergeCell ref="AH16:AI16"/>
    <mergeCell ref="AJ16:AM16"/>
    <mergeCell ref="AN16:AP16"/>
    <mergeCell ref="AQ16:AT16"/>
    <mergeCell ref="AU16:BE16"/>
    <mergeCell ref="AJ17:AM17"/>
    <mergeCell ref="AN17:AP17"/>
    <mergeCell ref="AQ17:AT17"/>
    <mergeCell ref="AU17:BE17"/>
    <mergeCell ref="B16:F16"/>
    <mergeCell ref="G16:I16"/>
    <mergeCell ref="J16:L16"/>
    <mergeCell ref="M16:O16"/>
    <mergeCell ref="P16:Q16"/>
    <mergeCell ref="R16:W16"/>
    <mergeCell ref="X16:Z16"/>
    <mergeCell ref="AA16:AC16"/>
    <mergeCell ref="AD16:AG16"/>
    <mergeCell ref="AM13:AO13"/>
    <mergeCell ref="AP13:AT13"/>
    <mergeCell ref="AU13:BE13"/>
    <mergeCell ref="B15:I15"/>
    <mergeCell ref="J15:L15"/>
    <mergeCell ref="M15:O15"/>
    <mergeCell ref="P15:Q15"/>
    <mergeCell ref="R15:W15"/>
    <mergeCell ref="X15:Z15"/>
    <mergeCell ref="AA15:AC15"/>
    <mergeCell ref="AD15:AG15"/>
    <mergeCell ref="AH15:AI15"/>
    <mergeCell ref="AJ15:AM15"/>
    <mergeCell ref="AN15:AP15"/>
    <mergeCell ref="AQ15:AT15"/>
    <mergeCell ref="Q13:V13"/>
    <mergeCell ref="W13:Y13"/>
    <mergeCell ref="Z13:AB13"/>
    <mergeCell ref="AC13:AE13"/>
    <mergeCell ref="AF13:AH13"/>
    <mergeCell ref="B13:E13"/>
    <mergeCell ref="F13:H13"/>
    <mergeCell ref="I13:K13"/>
    <mergeCell ref="AU15:BE15"/>
    <mergeCell ref="B1:BJ1"/>
    <mergeCell ref="B4:R4"/>
    <mergeCell ref="B6:BH6"/>
    <mergeCell ref="B7:BH7"/>
    <mergeCell ref="B8:BH8"/>
    <mergeCell ref="L13:N13"/>
    <mergeCell ref="O13:P13"/>
    <mergeCell ref="B9:BH9"/>
    <mergeCell ref="B11:BE11"/>
    <mergeCell ref="B12:E12"/>
    <mergeCell ref="F12:H12"/>
    <mergeCell ref="I12:K12"/>
    <mergeCell ref="L12:N12"/>
    <mergeCell ref="O12:P12"/>
    <mergeCell ref="Q12:V12"/>
    <mergeCell ref="W12:Y12"/>
    <mergeCell ref="Z12:AB12"/>
    <mergeCell ref="AC12:AE12"/>
    <mergeCell ref="AF12:AH12"/>
    <mergeCell ref="AI12:AL12"/>
    <mergeCell ref="AM12:AO12"/>
    <mergeCell ref="AP12:AT12"/>
    <mergeCell ref="AU12:BE12"/>
    <mergeCell ref="AI13:AL13"/>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Heriot-Watt University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6"/>
  <sheetViews>
    <sheetView showGridLines="0" workbookViewId="0">
      <pane ySplit="2" topLeftCell="A3" activePane="bottomLeft" state="frozen"/>
      <selection pane="bottomLeft" activeCell="C14" sqref="C14:G14"/>
    </sheetView>
  </sheetViews>
  <sheetFormatPr defaultRowHeight="15" x14ac:dyDescent="0.25"/>
  <cols>
    <col min="1" max="1" width="8.140625" customWidth="1"/>
    <col min="2" max="2" width="0.140625" customWidth="1"/>
    <col min="3" max="3" width="28" customWidth="1"/>
    <col min="4" max="4" width="32.140625" customWidth="1"/>
    <col min="5" max="5" width="16.85546875" customWidth="1"/>
    <col min="6" max="6" width="50.28515625" customWidth="1"/>
    <col min="7" max="7" width="20.28515625" customWidth="1"/>
    <col min="8" max="8" width="35.42578125" customWidth="1"/>
    <col min="9" max="9" width="5" customWidth="1"/>
    <col min="10" max="10" width="63.85546875" customWidth="1"/>
    <col min="11" max="11" width="0" hidden="1" customWidth="1"/>
    <col min="12" max="12" width="17.5703125" customWidth="1"/>
    <col min="13" max="13" width="103.7109375" customWidth="1"/>
  </cols>
  <sheetData>
    <row r="1" spans="2:10" ht="22.7" customHeight="1" x14ac:dyDescent="0.25">
      <c r="B1" s="36" t="s">
        <v>412</v>
      </c>
      <c r="C1" s="37"/>
      <c r="D1" s="37"/>
      <c r="E1" s="37"/>
      <c r="F1" s="37"/>
      <c r="G1" s="37"/>
      <c r="H1" s="37"/>
    </row>
    <row r="2" spans="2:10" ht="8.1" customHeight="1" x14ac:dyDescent="0.25"/>
    <row r="3" spans="2:10" ht="11.45" customHeight="1" x14ac:dyDescent="0.25"/>
    <row r="4" spans="2:10" ht="20.85" customHeight="1" x14ac:dyDescent="0.25">
      <c r="B4" s="100" t="s">
        <v>10</v>
      </c>
      <c r="C4" s="37"/>
      <c r="D4" s="37"/>
    </row>
    <row r="5" spans="2:10" ht="12.6" customHeight="1" x14ac:dyDescent="0.25"/>
    <row r="6" spans="2:10" ht="17.100000000000001" customHeight="1" x14ac:dyDescent="0.25">
      <c r="C6" s="101" t="s">
        <v>401</v>
      </c>
      <c r="D6" s="40"/>
      <c r="E6" s="40"/>
      <c r="F6" s="40"/>
      <c r="G6" s="40"/>
      <c r="H6" s="40"/>
      <c r="I6" s="40"/>
      <c r="J6" s="41"/>
    </row>
    <row r="7" spans="2:10" x14ac:dyDescent="0.25">
      <c r="C7" s="15" t="s">
        <v>355</v>
      </c>
      <c r="D7" s="101" t="s">
        <v>402</v>
      </c>
      <c r="E7" s="41"/>
      <c r="F7" s="15" t="s">
        <v>403</v>
      </c>
      <c r="G7" s="101" t="s">
        <v>404</v>
      </c>
      <c r="H7" s="40"/>
      <c r="I7" s="41"/>
      <c r="J7" s="15" t="s">
        <v>22</v>
      </c>
    </row>
    <row r="8" spans="2:10" ht="72" customHeight="1" x14ac:dyDescent="0.25">
      <c r="C8" s="6" t="s">
        <v>405</v>
      </c>
      <c r="D8" s="42" t="s">
        <v>463</v>
      </c>
      <c r="E8" s="41"/>
      <c r="F8" s="6" t="s">
        <v>378</v>
      </c>
      <c r="G8" s="42" t="s">
        <v>464</v>
      </c>
      <c r="H8" s="40"/>
      <c r="I8" s="41"/>
      <c r="J8" s="6"/>
    </row>
    <row r="9" spans="2:10" ht="50.25" customHeight="1" x14ac:dyDescent="0.25">
      <c r="C9" s="6" t="s">
        <v>406</v>
      </c>
      <c r="D9" s="42" t="s">
        <v>407</v>
      </c>
      <c r="E9" s="41"/>
      <c r="F9" s="6" t="s">
        <v>365</v>
      </c>
      <c r="G9" s="42" t="s">
        <v>408</v>
      </c>
      <c r="H9" s="40"/>
      <c r="I9" s="41"/>
      <c r="J9" s="6"/>
    </row>
    <row r="10" spans="2:10" ht="99" customHeight="1" x14ac:dyDescent="0.25">
      <c r="C10" s="6" t="s">
        <v>409</v>
      </c>
      <c r="D10" s="42" t="s">
        <v>410</v>
      </c>
      <c r="E10" s="41"/>
      <c r="F10" s="6" t="s">
        <v>365</v>
      </c>
      <c r="G10" s="42" t="s">
        <v>465</v>
      </c>
      <c r="H10" s="40"/>
      <c r="I10" s="41"/>
      <c r="J10" s="6"/>
    </row>
    <row r="11" spans="2:10" ht="0" hidden="1" customHeight="1" x14ac:dyDescent="0.25"/>
    <row r="12" spans="2:10" ht="16.899999999999999" customHeight="1" x14ac:dyDescent="0.25"/>
    <row r="13" spans="2:10" ht="20.45" customHeight="1" x14ac:dyDescent="0.25">
      <c r="C13" s="101" t="s">
        <v>411</v>
      </c>
      <c r="D13" s="40"/>
      <c r="E13" s="40"/>
      <c r="F13" s="40"/>
      <c r="G13" s="41"/>
    </row>
    <row r="14" spans="2:10" ht="115.7" customHeight="1" x14ac:dyDescent="0.25">
      <c r="C14" s="42"/>
      <c r="D14" s="40"/>
      <c r="E14" s="40"/>
      <c r="F14" s="40"/>
      <c r="G14" s="41"/>
    </row>
    <row r="15" spans="2:10" ht="7.7" customHeight="1" x14ac:dyDescent="0.25"/>
    <row r="16" spans="2:10" ht="8.85" customHeight="1" x14ac:dyDescent="0.25"/>
  </sheetData>
  <mergeCells count="13">
    <mergeCell ref="D10:E10"/>
    <mergeCell ref="G10:I10"/>
    <mergeCell ref="C13:G13"/>
    <mergeCell ref="C14:G14"/>
    <mergeCell ref="D8:E8"/>
    <mergeCell ref="G8:I8"/>
    <mergeCell ref="D9:E9"/>
    <mergeCell ref="G9:I9"/>
    <mergeCell ref="B1:H1"/>
    <mergeCell ref="B4:D4"/>
    <mergeCell ref="C6:J6"/>
    <mergeCell ref="D7:E7"/>
    <mergeCell ref="G7:I7"/>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Heriot-Watt University</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Sheet1</vt:lpstr>
      <vt:lpstr>Sheet2</vt:lpstr>
      <vt:lpstr>Sheet3</vt:lpstr>
      <vt:lpstr>Sheet4</vt:lpstr>
      <vt:lpstr>Sheet5</vt:lpstr>
      <vt:lpstr>Sheet6</vt:lpstr>
      <vt:lpstr>Sheet7</vt:lpstr>
      <vt:lpstr>Sheet8</vt:lpstr>
      <vt:lpstr>Sheet9</vt:lpstr>
      <vt:lpstr>Data master</vt:lpstr>
      <vt:lpstr>Sheet1!Print_Titles</vt:lpstr>
      <vt:lpstr>Sheet2!Print_Titles</vt:lpstr>
      <vt:lpstr>Sheet3!Print_Titles</vt:lpstr>
      <vt:lpstr>Sheet4!Print_Titles</vt:lpstr>
      <vt:lpstr>Sheet5!Print_Titles</vt:lpstr>
      <vt:lpstr>Sheet6!Print_Titles</vt:lpstr>
      <vt:lpstr>Sheet7!Print_Titles</vt:lpstr>
      <vt:lpstr>Sheet8!Print_Titles</vt:lpstr>
      <vt:lpstr>Sheet9!Print_Titles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Larkins, Christopher M</dc:creator>
  <cp:lastModifiedBy>Larkins, Christopher M</cp:lastModifiedBy>
  <dcterms:created xsi:type="dcterms:W3CDTF">2020-11-20T17:09:22Z</dcterms:created>
  <dcterms:modified xsi:type="dcterms:W3CDTF">2020-11-30T15:47:50Z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