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dempseyk\Desktop\CC reporting 2020\Final copies 2020\final as of 200120\"/>
    </mc:Choice>
  </mc:AlternateContent>
  <xr:revisionPtr revIDLastSave="0" documentId="8_{455D8E18-17FE-4EB5-AD3E-065835D6DB0C}" xr6:coauthVersionLast="45" xr6:coauthVersionMax="45" xr10:uidLastSave="{00000000-0000-0000-0000-000000000000}"/>
  <bookViews>
    <workbookView xWindow="-120" yWindow="-120" windowWidth="20730" windowHeight="11160" firstSheet="1" activeTab="1" xr2:uid="{00000000-000D-0000-FFFF-FFFF00000000}"/>
  </bookViews>
  <sheets>
    <sheet name="Contents" sheetId="1" r:id="rId1"/>
    <sheet name="1. Profile" sheetId="2" r:id="rId2"/>
    <sheet name="2. Governance" sheetId="3" r:id="rId3"/>
    <sheet name="3. Emissions" sheetId="4" r:id="rId4"/>
    <sheet name="4. Adaptation" sheetId="5" r:id="rId5"/>
    <sheet name="5. Procurement" sheetId="6" r:id="rId6"/>
    <sheet name="6. Validation" sheetId="7" r:id="rId7"/>
    <sheet name="7. Wider Area" sheetId="10" r:id="rId8"/>
  </sheets>
  <definedNames>
    <definedName name="_xlnm.Print_Area" localSheetId="1">'1. Profile'!$A$1:$O$36</definedName>
    <definedName name="_xlnm.Print_Area" localSheetId="2">'2. Governance'!$A$1:$I$52</definedName>
    <definedName name="_xlnm.Print_Area" localSheetId="3">'3. Emissions'!$A$1:$BR$121</definedName>
    <definedName name="_xlnm.Print_Area" localSheetId="4">'4. Adaptation'!$A$1:$F$42</definedName>
    <definedName name="_xlnm.Print_Area" localSheetId="5">'5. Procurement'!$A$1:$B$14</definedName>
    <definedName name="_xlnm.Print_Area" localSheetId="6">'6. Validation'!$A$1:$E$27</definedName>
    <definedName name="_xlnm.Print_Area" localSheetId="7">'7. Wider Area'!$B$39:$T$77</definedName>
    <definedName name="_xlnm.Print_Titles" localSheetId="1">'1. Profile'!$1:$2</definedName>
    <definedName name="_xlnm.Print_Titles" localSheetId="2">'2. Governance'!$1:$2</definedName>
    <definedName name="_xlnm.Print_Titles" localSheetId="3">'3. Emissions'!$1:$2</definedName>
    <definedName name="_xlnm.Print_Titles" localSheetId="4">'4. Adaptation'!$1:$2</definedName>
    <definedName name="_xlnm.Print_Titles" localSheetId="5">'5. Procurement'!$1:$2</definedName>
    <definedName name="_xlnm.Print_Titles" localSheetId="6">'6. Validation'!$1:$2</definedName>
    <definedName name="_xlnm.Print_Titles" localSheetId="0">Contents!$2:$3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63" i="4" l="1"/>
  <c r="CB82" i="4"/>
  <c r="CC77" i="4"/>
  <c r="CC78" i="4"/>
  <c r="CC79" i="4"/>
  <c r="CC76" i="4"/>
  <c r="B95" i="4"/>
  <c r="AG33" i="4"/>
  <c r="BF44" i="4"/>
  <c r="BF43" i="4"/>
  <c r="BF42" i="4"/>
  <c r="BF38" i="4"/>
  <c r="BF35" i="4"/>
  <c r="BF33" i="4"/>
  <c r="BF32" i="4"/>
  <c r="BF31" i="4"/>
  <c r="BF30" i="4"/>
  <c r="BF29" i="4"/>
  <c r="BF28" i="4"/>
  <c r="BF27" i="4"/>
  <c r="BF26" i="4"/>
  <c r="BF25" i="4"/>
  <c r="R18" i="4"/>
  <c r="BF24" i="4"/>
  <c r="B24" i="4"/>
  <c r="N18" i="4"/>
  <c r="F18" i="4"/>
  <c r="Z1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L33" authorId="0" shapeId="0" xr:uid="{0AB32087-19AE-4932-8DE1-43789C641E0B}">
      <text>
        <r>
          <rPr>
            <b/>
            <sz val="9"/>
            <color indexed="81"/>
            <rFont val="Tahoma"/>
            <family val="2"/>
          </rPr>
          <t>Administrator:</t>
        </r>
        <r>
          <rPr>
            <sz val="9"/>
            <color indexed="81"/>
            <rFont val="Tahoma"/>
            <family val="2"/>
          </rPr>
          <t xml:space="preserve">
18/19 - worked out correctly, but sheet been deleted.
18/19 figures:
treatment 140161 m3
supply 159542 m3
=87.9%.
Spoke to DH - to use 87.9% rather than default 95%.</t>
        </r>
      </text>
    </comment>
  </commentList>
</comments>
</file>

<file path=xl/sharedStrings.xml><?xml version="1.0" encoding="utf-8"?>
<sst xmlns="http://schemas.openxmlformats.org/spreadsheetml/2006/main" count="750" uniqueCount="478">
  <si>
    <t>TABLE OF CONTENTS</t>
  </si>
  <si>
    <t>Required</t>
  </si>
  <si>
    <t>PART 1:  PROFILE OF REPORTING BODY</t>
  </si>
  <si>
    <t>PART 2: GOVERNANCE, MANAGEMENT AND STRATEGY</t>
  </si>
  <si>
    <t xml:space="preserve">PART 3: EMISSIONS, TARGETS AND PROJECTS
</t>
  </si>
  <si>
    <t>PART 4: ADAPTATION</t>
  </si>
  <si>
    <t>PART 5: PROCUREMENT</t>
  </si>
  <si>
    <t>PART 6: VALIDATION AND DECLARATION</t>
  </si>
  <si>
    <t>Recommended Reporting: Reporting on Wider Influence</t>
  </si>
  <si>
    <t>RECOMMENDED – WIDER INFLUENCE</t>
  </si>
  <si>
    <t>OTHER NOTABLE REPORTABLE ACTIVITY</t>
  </si>
  <si>
    <t>PART 1: PROFILE OF REPORTING BODY</t>
  </si>
  <si>
    <t xml:space="preserve">1(a) Name of reporting body </t>
  </si>
  <si>
    <t>Angus Council</t>
  </si>
  <si>
    <t xml:space="preserve">1(b) Type of body </t>
  </si>
  <si>
    <t>Local Government</t>
  </si>
  <si>
    <t>1(c) Highest number of full-time equivalent staff in the body during the report year</t>
  </si>
  <si>
    <t>1(d) Metrics used by the body</t>
  </si>
  <si>
    <t>Specify the metrics that the body uses to assess its performance in relation to climate change and sustainability.</t>
  </si>
  <si>
    <t>Metric</t>
  </si>
  <si>
    <t>Unit</t>
  </si>
  <si>
    <t>Value</t>
  </si>
  <si>
    <t>Comments</t>
  </si>
  <si>
    <t>Floor area</t>
  </si>
  <si>
    <t>m2</t>
  </si>
  <si>
    <t>Source: Angus Council Estates Team</t>
  </si>
  <si>
    <t>Population size served</t>
  </si>
  <si>
    <t>population</t>
  </si>
  <si>
    <t>1(e) Overall budget of the body</t>
  </si>
  <si>
    <t>Specify approximate £/annum for the report year.</t>
  </si>
  <si>
    <t>Budget</t>
  </si>
  <si>
    <t>Budget Comments</t>
  </si>
  <si>
    <t>1(f) Report year</t>
  </si>
  <si>
    <t>Specify the report year.</t>
  </si>
  <si>
    <t>Report Year</t>
  </si>
  <si>
    <t>Report Year Comments</t>
  </si>
  <si>
    <t>Financial (April to March)</t>
  </si>
  <si>
    <t/>
  </si>
  <si>
    <t>1(g) Context</t>
  </si>
  <si>
    <t>Provide a summary of the body’s nature and functions that are relevant to climate change reporting.</t>
  </si>
  <si>
    <t>2(a) 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</si>
  <si>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t>
  </si>
  <si>
    <t>2(b) How is climate change action managed and embedded by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</si>
  <si>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(JPEG, PNG, PDF, DOC)</t>
  </si>
  <si>
    <t>2(c) Does the body have specific climate change mitigation and adaptation objectives in its corporate plan or similar document?</t>
  </si>
  <si>
    <t>Provide a brief summary of objectives if they exist.</t>
  </si>
  <si>
    <t>Objective</t>
  </si>
  <si>
    <t>Doc Name</t>
  </si>
  <si>
    <t>Doc Link</t>
  </si>
  <si>
    <t>LOIP outcomes include:        
Inclusive &amp; sustainable economy   
Safe, secure, vibrant &amp; sustainable communities
Reduced carbon footprint</t>
  </si>
  <si>
    <t>Angus Local Outcomes Improvement Plan 2017-2030</t>
  </si>
  <si>
    <t>https://www.angus.gov.uk/media/angus_local_outcomes_improvement_plan</t>
  </si>
  <si>
    <t>2(d) Does the body have a climate change plan or strategy?</t>
  </si>
  <si>
    <t>If yes, provide the name of any such document and details of where a copy of the document may be obtained or accessed.</t>
  </si>
  <si>
    <t>2(e) Does the body have any plans or strategies covering the following areas that include climate change?</t>
  </si>
  <si>
    <t>Provide the name of any such document and the timeframe covered.</t>
  </si>
  <si>
    <t>Topic area</t>
  </si>
  <si>
    <t>Name of document</t>
  </si>
  <si>
    <t>Link</t>
  </si>
  <si>
    <t>Time period covered</t>
  </si>
  <si>
    <t>Adaptation</t>
  </si>
  <si>
    <t xml:space="preserve">Climate Change Strategy and Action Plan 2012 - 2016
</t>
  </si>
  <si>
    <t xml:space="preserve">2012-2016 
</t>
  </si>
  <si>
    <t>To be replaced by SECAP which is currently under development</t>
  </si>
  <si>
    <t>Business travel</t>
  </si>
  <si>
    <t xml:space="preserve">Link not yet publicly available   </t>
  </si>
  <si>
    <t>Staff Travel</t>
  </si>
  <si>
    <t>Energy efficiency</t>
  </si>
  <si>
    <t>Carbon Reduction Action Plan</t>
  </si>
  <si>
    <t>2014-2020</t>
  </si>
  <si>
    <t>Fleet transport</t>
  </si>
  <si>
    <t>2017/18</t>
  </si>
  <si>
    <t>Renewable energy</t>
  </si>
  <si>
    <t xml:space="preserve">Carbon Reduction Action Plan
</t>
  </si>
  <si>
    <t xml:space="preserve">http://archive.angus.gov.uk/ccmeetings/reports-committee2013/CorporateServices/353.pdf  </t>
  </si>
  <si>
    <t>Sustainable/renewable heat</t>
  </si>
  <si>
    <t>http://archive.angus.gov.uk/ccmeetings/reports-committee2013/CorporateServices/353.pdf</t>
  </si>
  <si>
    <t>Waste management</t>
  </si>
  <si>
    <t xml:space="preserve">https://www.sepa.org.uk/environment/waste/waste-data/waste-data-reporting/waste-data-for-scotland/ 
</t>
  </si>
  <si>
    <t>There is currently no overreaching strategy document for waste management and direction continues to be taken from the Zero Waste Plan for Scotland and the Council Plan. See question 2H for further information.</t>
  </si>
  <si>
    <t>Water and sewerage</t>
  </si>
  <si>
    <t>Land Use</t>
  </si>
  <si>
    <t xml:space="preserve">2009 onwards 
</t>
  </si>
  <si>
    <t>Other (state topic area covered in comments)</t>
  </si>
  <si>
    <t xml:space="preserve">Angus Shoreline Management Plan 2
</t>
  </si>
  <si>
    <t xml:space="preserve">https://www.angus.gov.uk/media/smp2-main-document 
</t>
  </si>
  <si>
    <t xml:space="preserve">2017 onwards 
</t>
  </si>
  <si>
    <t xml:space="preserve">Angus Economic Strategy 
</t>
  </si>
  <si>
    <t xml:space="preserve">http://www.angus.gov.uk/sites/angus-cms/files/Angus_Economic_Development_Strategy_2013_2020.pdf      
</t>
  </si>
  <si>
    <t xml:space="preserve">2013-2020 
</t>
  </si>
  <si>
    <t xml:space="preserve">Economic development with links to circular and low carbon economy   
</t>
  </si>
  <si>
    <t xml:space="preserve">Tayside Local Biodiversity Action Plan
</t>
  </si>
  <si>
    <t xml:space="preserve">http://www.taysidebiodiversity.co.uk/wp-content/uploads/2016/08/Tayside-LBAP-report-Introduction.pdf 
</t>
  </si>
  <si>
    <t xml:space="preserve">2016-26 
</t>
  </si>
  <si>
    <t>2016/17</t>
  </si>
  <si>
    <t>2(f) What are the body’s top 5 priorities for climate change governance, management and strategy for the year ahead?</t>
  </si>
  <si>
    <r>
      <rPr>
        <sz val="11"/>
        <color rgb="FF000000"/>
        <rFont val="Arial"/>
        <family val="2"/>
      </rPr>
      <t xml:space="preserve">Provide a brief summary of the body’s areas and activities of focus for the year ahead.
</t>
    </r>
  </si>
  <si>
    <t>2(g) Has the body used the Climate Change Assessment Tool(a) or equivalent tool to self-assess its capability / performance?</t>
  </si>
  <si>
    <t>If yes, please provide details of the key findings and resultant action taken.</t>
  </si>
  <si>
    <t>2(h) Supporting information and best practice</t>
  </si>
  <si>
    <r>
      <rPr>
        <sz val="11"/>
        <color rgb="FF000000"/>
        <rFont val="Arial"/>
        <family val="2"/>
      </rPr>
      <t xml:space="preserve">Provide any other relevant supporting information and any examples of best practice by the body in relation to governance, management and strategy.
</t>
    </r>
  </si>
  <si>
    <t>PART 3: EMISSIONS, TARGETS AND PROJECTS</t>
  </si>
  <si>
    <t>3a Emissions from start of the year which the body uses as a baseline (for its carbon footprint) to the end of the report year</t>
  </si>
  <si>
    <r>
      <rPr>
        <sz val="11"/>
        <color rgb="FF000000"/>
        <rFont val="Arial"/>
        <family val="2"/>
      </rPr>
      <t>Complete the following table using the greenhouse gas emissions total for the body calculated on the same basis as for its annual carbon footprint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year which is used as a baseline to the end of the report year, provide an explanation in the comments column.
 (a) No information is required on the effect of the body on emissions which are not from its estate and operations.</t>
    </r>
    <r>
      <rPr>
        <b/>
        <sz val="11"/>
        <color rgb="FF000000"/>
        <rFont val="Arial"/>
        <family val="2"/>
      </rPr>
      <t xml:space="preserve">
</t>
    </r>
  </si>
  <si>
    <r>
      <rPr>
        <b/>
        <sz val="11"/>
        <color rgb="FF000000"/>
        <rFont val="Arial"/>
        <family val="2"/>
      </rPr>
      <t xml:space="preserve">Reference Year
</t>
    </r>
  </si>
  <si>
    <t>Year</t>
  </si>
  <si>
    <t>Scope1</t>
  </si>
  <si>
    <t>Scope2</t>
  </si>
  <si>
    <t>Scope3</t>
  </si>
  <si>
    <t>Total</t>
  </si>
  <si>
    <t>Units</t>
  </si>
  <si>
    <t>Baseline carbon footprint</t>
  </si>
  <si>
    <t>2010/11</t>
  </si>
  <si>
    <t>tCO2e</t>
  </si>
  <si>
    <t>2010/11 is the baseline year for the Carbon Management Plan. Full data is available for Scopes 1 &amp; 2 and has been verified through the Carbon Trust Standard. Reliable historical data relating to Scope 3 is not available</t>
  </si>
  <si>
    <t>Year 1 carbon footprint</t>
  </si>
  <si>
    <t>2011/12</t>
  </si>
  <si>
    <t>Full data is available for Scopes 1 &amp; 2 and has been verified through the Carbon Trust Standard. Scope extended to include waste and water.</t>
  </si>
  <si>
    <t>Year 2 carbon footprint</t>
  </si>
  <si>
    <t>2012/13</t>
  </si>
  <si>
    <t>Year 3 carbon footprint</t>
  </si>
  <si>
    <t>2013/14</t>
  </si>
  <si>
    <t>Year 4 carbon footprint</t>
  </si>
  <si>
    <t>2014/15</t>
  </si>
  <si>
    <t>Year 5 carbon footprint</t>
  </si>
  <si>
    <t>2015/16</t>
  </si>
  <si>
    <t>Full data is available for Scopes 1 &amp; 2 and has been verified through the Carbon Trust Standard 2017 re-accreditation. Scope extended to include waste and water.</t>
  </si>
  <si>
    <t>Year 6 carbon footprint</t>
  </si>
  <si>
    <t>Full data is available for Scopes 1 &amp; 2 and has been verified through the Carbon Trust Standard 2017 re-accreditation. Scope extended to include waste and water</t>
  </si>
  <si>
    <t>Year 7 carbon footprint</t>
  </si>
  <si>
    <t xml:space="preserve">3b Breakdown of emission sources </t>
  </si>
  <si>
    <t>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t>
  </si>
  <si>
    <t>Comments – reason for difference between Q3a &amp; 3b.</t>
  </si>
  <si>
    <t>Emission source</t>
  </si>
  <si>
    <t>Scope</t>
  </si>
  <si>
    <t>Consumption data</t>
  </si>
  <si>
    <t>Emission factor</t>
  </si>
  <si>
    <t>Emissions (tCO2e)</t>
  </si>
  <si>
    <t>Grid Electricity (generation)</t>
  </si>
  <si>
    <t>Scope 2</t>
  </si>
  <si>
    <t>kWh</t>
  </si>
  <si>
    <t>kg CO2e/kWh</t>
  </si>
  <si>
    <t>Source: Angus Council Energy Management Unit</t>
  </si>
  <si>
    <t>Grid Electricity (transmission &amp;amp; distribution losses)</t>
  </si>
  <si>
    <t>Scope 3</t>
  </si>
  <si>
    <t>Natural Gas</t>
  </si>
  <si>
    <t>Scope 1</t>
  </si>
  <si>
    <t>Gas Oil</t>
  </si>
  <si>
    <t>Burning Oil (Kerosene)</t>
  </si>
  <si>
    <t>Water - Supply</t>
  </si>
  <si>
    <t>m3</t>
  </si>
  <si>
    <t>kg CO2e/m3</t>
  </si>
  <si>
    <t>Water - Treatment</t>
  </si>
  <si>
    <t>Average Car - Unknown Fuel</t>
  </si>
  <si>
    <t>kg CO2e/mile</t>
  </si>
  <si>
    <t>Source: Angus Council Payroll</t>
  </si>
  <si>
    <t>Diesel (average biofuel blend)</t>
  </si>
  <si>
    <t>litres</t>
  </si>
  <si>
    <t>kg CO2e/litre</t>
  </si>
  <si>
    <t xml:space="preserve">Source: Tayside Contracts </t>
  </si>
  <si>
    <t>Refuse Municipal to Landfill</t>
  </si>
  <si>
    <t>tonnes</t>
  </si>
  <si>
    <t>kg CO2e/tonne</t>
  </si>
  <si>
    <t>Batteries Recycling</t>
  </si>
  <si>
    <t>Organic Garden Waste Composting</t>
  </si>
  <si>
    <t>Paper &amp;amp; Board (Mixed) Recycling</t>
  </si>
  <si>
    <t>WEEE (Mixed) Recycling</t>
  </si>
  <si>
    <t>Glass Recycling</t>
  </si>
  <si>
    <t>Refuse Municipal /Commercial /Industrial to Combustion</t>
  </si>
  <si>
    <t>Mixed recycling</t>
  </si>
  <si>
    <t xml:space="preserve">3c Generation, consumption and export of renewable energy </t>
  </si>
  <si>
    <t>Provide a summary of the body's annual renewable generation (if any), and whether it is used or exported by the body.</t>
  </si>
  <si>
    <t>Renewable Electricity</t>
  </si>
  <si>
    <t>Renewable Heat</t>
  </si>
  <si>
    <t>Technology</t>
  </si>
  <si>
    <t>Total consumed by the organisation (kWh)</t>
  </si>
  <si>
    <t>Total exported (kWh)</t>
  </si>
  <si>
    <t>Solar PV</t>
  </si>
  <si>
    <t>Solar thermal</t>
  </si>
  <si>
    <t>Biomass</t>
  </si>
  <si>
    <t>3d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</si>
  <si>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</si>
  <si>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</si>
  <si>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</si>
  <si>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</si>
  <si>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</si>
  <si>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Progress against target</t>
  </si>
  <si>
    <t>Year used as baseline</t>
  </si>
  <si>
    <t>Baseline figure</t>
  </si>
  <si>
    <t>Units of baseline</t>
  </si>
  <si>
    <t>Target completion year</t>
  </si>
  <si>
    <t>Corporate energy consumption reduction target</t>
  </si>
  <si>
    <t>percentage</t>
  </si>
  <si>
    <t>kWh reduction</t>
  </si>
  <si>
    <t>All energy use</t>
  </si>
  <si>
    <t>2019/20</t>
  </si>
  <si>
    <t>Corporate Carbon Dioxide reduction target</t>
  </si>
  <si>
    <t>tCO2e reduction</t>
  </si>
  <si>
    <t>Corporate water consumption reduction target</t>
  </si>
  <si>
    <t>M3 reduction</t>
  </si>
  <si>
    <t>M3</t>
  </si>
  <si>
    <t>3e Estimated total annual carbon savings from all projects implemented by the body in the report year</t>
  </si>
  <si>
    <t>Emissions Source</t>
  </si>
  <si>
    <t>Total estimated annual carbon savings (tCO2e)</t>
  </si>
  <si>
    <t>Electricity</t>
  </si>
  <si>
    <t>Natural gas</t>
  </si>
  <si>
    <t>No projects for gas this year</t>
  </si>
  <si>
    <t>Other heating fuels</t>
  </si>
  <si>
    <t>No projects for Oil/LPG or Biomass this year</t>
  </si>
  <si>
    <t>Waste</t>
  </si>
  <si>
    <t>Business Travel</t>
  </si>
  <si>
    <t>Other (specify in comments)</t>
  </si>
  <si>
    <t>3f Detail the top 10 carbon reduction projects to be carried out by the body in the report year</t>
  </si>
  <si>
    <t>Provide details of the 10 projects which are estimated to achieve the highest carbon savings during report year.</t>
  </si>
  <si>
    <t>Project name</t>
  </si>
  <si>
    <t>Funding source</t>
  </si>
  <si>
    <t>First full year of CO2e savings</t>
  </si>
  <si>
    <t>Are these savings figures estimated or actual?</t>
  </si>
  <si>
    <t>Capital cost (£)</t>
  </si>
  <si>
    <t>Operational cost (£/annum)</t>
  </si>
  <si>
    <t>Project lifetime (years)</t>
  </si>
  <si>
    <t>Primary fuel/emission source saved</t>
  </si>
  <si>
    <t>Estimated carbon savings per year (tCO2e/annum)</t>
  </si>
  <si>
    <t>Estimated costs savings (£/annum)</t>
  </si>
  <si>
    <t>Behaviour Change</t>
  </si>
  <si>
    <t>2018/19</t>
  </si>
  <si>
    <t xml:space="preserve">3g  Estimated decrease or increase in the body's emissions attributed to factors (not reported elsewhere in this form) in the report year </t>
  </si>
  <si>
    <t>If the emissions increased or decreased due to any such factor in the report year, provide an estimate of the amount and direction.</t>
  </si>
  <si>
    <t>Emissions source</t>
  </si>
  <si>
    <t>Total estimated annual emissions (tCO2e)</t>
  </si>
  <si>
    <t>Increase or decrease in emissions</t>
  </si>
  <si>
    <t>Estate changes</t>
  </si>
  <si>
    <t>Majority of changes will already have been accounted for in previous sections</t>
  </si>
  <si>
    <t>Service provision</t>
  </si>
  <si>
    <t>Staff numbers</t>
  </si>
  <si>
    <t xml:space="preserve">3h Anticipated annual carbon savings from all projects implemented by the body in the year ahead </t>
  </si>
  <si>
    <t>Source</t>
  </si>
  <si>
    <t>Saving</t>
  </si>
  <si>
    <t xml:space="preserve">3i Estimated decrease or increase in the body's emissions attributed to factors (not reported elsewhere in this form) in the year ahead </t>
  </si>
  <si>
    <r>
      <rPr>
        <sz val="11"/>
        <color rgb="FF000000"/>
        <rFont val="Arial"/>
        <family val="2"/>
      </rPr>
      <t xml:space="preserve"> If the emissions are likely to increase or decrease due to any such factor in the year ahead, provide an estimate of the amount and direction.</t>
    </r>
    <r>
      <rPr>
        <b/>
        <sz val="11"/>
        <color rgb="FF000000"/>
        <rFont val="Arial"/>
        <family val="2"/>
      </rPr>
      <t xml:space="preserve">
</t>
    </r>
  </si>
  <si>
    <t>3j Total carbon reduction project savings since the start of the year which the body uses as a baseline for its carbon footprint</t>
  </si>
  <si>
    <t>If the body has data available, estimate the total emissions savings made from projects since the start of that year ("the baseline year").</t>
  </si>
  <si>
    <t>3k Supporting information and best practice</t>
  </si>
  <si>
    <r>
      <rPr>
        <sz val="11"/>
        <color rgb="FF000000"/>
        <rFont val="Arial"/>
        <family val="2"/>
      </rPr>
      <t xml:space="preserve"> Provide any other relevant supporting information and any examples of best practice by the body in relation to its emissions, targets and projects.</t>
    </r>
    <r>
      <rPr>
        <b/>
        <sz val="11"/>
        <color rgb="FF000000"/>
        <rFont val="Arial"/>
        <family val="2"/>
      </rPr>
      <t xml:space="preserve">
</t>
    </r>
  </si>
  <si>
    <t>4(a) Has the body assessed current and future climate-related risks?</t>
  </si>
  <si>
    <t>If yes, provide a reference or link to any such risk assessment(s).</t>
  </si>
  <si>
    <t>4(b) What arrangements does the body have in place to manage climate-related risks?</t>
  </si>
  <si>
    <t>Provide details of any climate change adaptation strategies, action plans and risk management procedures, and any climate change adaptation policies which apply across the body.</t>
  </si>
  <si>
    <t>4(c) What action has the body taken to adapt to climate change?</t>
  </si>
  <si>
    <t>Include details of work to increase awareness of the need to adapt to climate change and build the capacity of staff and stakeholders to assess risk and implement action.</t>
  </si>
  <si>
    <t xml:space="preserve">4(d) Where applicable, what progress has the body made in delivering the policies and proposals referenced N1, N2, N3, B1, B2, B3, S1, S2 and S3 in the Scottish Climate Change Adaptation Programme(a) ("the Programme")? </t>
  </si>
  <si>
    <t xml:space="preserve">If the body is listed in the Programme as a body responsible for the delivery of one or more policies and proposals under the objectives N1, N2, N3, B1,B2, B3, S1, S2 and S3, provide details of the progress made by the body in delivering each policy or proposal in the report year. If it is not responsible for delivering any policy or proposal under a particular objective enter “N/A” in the ‘Delivery progress made’ column for that objective.
(a)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
</t>
  </si>
  <si>
    <t>Objective reference</t>
  </si>
  <si>
    <t xml:space="preserve">Theme </t>
  </si>
  <si>
    <t>Policy / Proposal reference</t>
  </si>
  <si>
    <t>Delivery progress made</t>
  </si>
  <si>
    <t xml:space="preserve">Comments </t>
  </si>
  <si>
    <t>Understand the effects of climate change and their impacts on the natural environment.</t>
  </si>
  <si>
    <t>N1</t>
  </si>
  <si>
    <t>Natural Environment</t>
  </si>
  <si>
    <t>N1-1</t>
  </si>
  <si>
    <t xml:space="preserve">https://www.angus.gov.uk/media/tayside-local-biodiversity-action-plan-20162026 
</t>
  </si>
  <si>
    <t>Support a healthy and diverse natural environment with capacity to adapt.</t>
  </si>
  <si>
    <t>N2</t>
  </si>
  <si>
    <t>N2-1</t>
  </si>
  <si>
    <t xml:space="preserve">https://www.angus.gov.uk/media/tayside-local-biodiversity-action-plan-20162026
https://www.angus.gov.uk/media/smp2-main-document
http://theriversouthesk.org/projects/
</t>
  </si>
  <si>
    <t>Sustain and enhance the benefits, goods and services that the natural environment provides.</t>
  </si>
  <si>
    <t>N3</t>
  </si>
  <si>
    <t>N3-1</t>
  </si>
  <si>
    <t xml:space="preserve">https://www.angus.gov.uk/media/tayside-local-biodiversity-action-plan-20162026
https://www.angus.gov.uk/media/smp2-main-document
http://theriversouthesk.org/projects/
</t>
  </si>
  <si>
    <t>Understand the effects of climate change and their impacts on buildings and infrastructure networks.</t>
  </si>
  <si>
    <t>B1</t>
  </si>
  <si>
    <t>Buildings and infrastructure networks</t>
  </si>
  <si>
    <t>B1-1</t>
  </si>
  <si>
    <t>Embedded in the newly developed Local Housing Strategy, LBAP, ALDP 2016 and Open Space Strategy. Gradual increase in highlighting impacts and costs of climate change in committee reports.</t>
  </si>
  <si>
    <t>Provide the knowledge, skills and tools to manage climate change impacts on buildings and infrastructure.</t>
  </si>
  <si>
    <t>B2</t>
  </si>
  <si>
    <t>B2-1</t>
  </si>
  <si>
    <t>Increase the resilience of buildings and infrastructure networks to sustain and enhance the benefits and services provided.</t>
  </si>
  <si>
    <t>B3</t>
  </si>
  <si>
    <t>B3-1</t>
  </si>
  <si>
    <t>Understand the effects of climate change and their impacts on people, homes and communities.</t>
  </si>
  <si>
    <t>S1</t>
  </si>
  <si>
    <t>Society</t>
  </si>
  <si>
    <t>S1-1</t>
  </si>
  <si>
    <t>Increase the awareness of the impacts of climate change  to enable people to adapt to future extreme weather events.</t>
  </si>
  <si>
    <t>S2</t>
  </si>
  <si>
    <t>S2-1</t>
  </si>
  <si>
    <t>Support our health services and emergency responders to enable them to respond effectively to the increased pressures associated with a changing climate.</t>
  </si>
  <si>
    <t>S3</t>
  </si>
  <si>
    <t>S3-1</t>
  </si>
  <si>
    <t>4(e) What arrangements does the body have in place to review current and future climate risks?</t>
  </si>
  <si>
    <r>
      <rPr>
        <sz val="11"/>
        <color rgb="FF000000"/>
        <rFont val="Arial"/>
        <family val="2"/>
      </rPr>
      <t>Provide details of arrangements to review current and future climate risks, for example, what timescales are in place to review the climate change risk
assessments referred to in Question 4(a) and adaptation strategies, action plans, procedures and policies in Question 4(b).</t>
    </r>
    <r>
      <rPr>
        <b/>
        <sz val="11"/>
        <color rgb="FF000000"/>
        <rFont val="Arial"/>
        <family val="2"/>
      </rPr>
      <t xml:space="preserve">
</t>
    </r>
  </si>
  <si>
    <t>4(f) What arrangements does the body have in place to monitor and evaluate the impact of the adaptation actions?</t>
  </si>
  <si>
    <t>Please provide details of monitoring and evaluation criteria and adaptation indicators used to assess the effectiveness of actions detailed under Question 4(c) and Question 4(d).</t>
  </si>
  <si>
    <t>4(g) What are the body’s top 5 priorities for the year ahead in relation to climate change adaptation?</t>
  </si>
  <si>
    <t>Provide a summary of the areas and activities of focus for the year ahead.</t>
  </si>
  <si>
    <t>4(h) Supporting information and best practice</t>
  </si>
  <si>
    <t>Provide any other relevant supporting information and any examples of best practice by the body in relation to adaptation.</t>
  </si>
  <si>
    <t xml:space="preserve">https://www.angus.gov.uk/media/tayside-local-biodiversity-action-plan-20162026
https://www.angus.gov.uk/media/smp2-main-document
http://theriversouthesk.org/projects/
https://www.youtube.com/watch?v=2TGKyb496mw
https://www.angus.gov.uk/the_environment/flooding_and_coastal_erosion/tay_estuary_and_montrose_basin_local_flood_risk
http://www.readyscotland.org/my-community/local-plans-and-good-practice/edzell-flood-group-and-action-plan/
</t>
  </si>
  <si>
    <t>5(a) How have procurement policies contributed to compliance with climate change duties?</t>
  </si>
  <si>
    <t>Provide information relating to how the procurement policies of the body have contributed to its compliance with climate changes duties.</t>
  </si>
  <si>
    <t>5(b) How has procurement activity contributed to compliance with climate change duties?</t>
  </si>
  <si>
    <t>Provide information relating to how procurement activity by the body has contributed to its compliance with climate changes duties.</t>
  </si>
  <si>
    <t>5(c) Supporting information and best practice</t>
  </si>
  <si>
    <t>Provide any other relevant supporting information and any examples of best practice by the body in relation to procurement.</t>
  </si>
  <si>
    <t>6(a) Internal validation process</t>
  </si>
  <si>
    <t>Briefly describe the body’s internal validation process, if any, of the data or information contained within this report.</t>
  </si>
  <si>
    <t>6(b) Peer validation process</t>
  </si>
  <si>
    <t>Briefly describe the body’s peer validation process, if any, of the data or information contained within this report.</t>
  </si>
  <si>
    <t>N/A. See above</t>
  </si>
  <si>
    <t>6(c) External validation process</t>
  </si>
  <si>
    <t>Briefly describe the body’s external validation process, if any, of the data or information contained within this report.</t>
  </si>
  <si>
    <t>6(d) No validation process</t>
  </si>
  <si>
    <t>If any information provided in this report has not been validated, identify the information in question and explain why it has not been validated.</t>
  </si>
  <si>
    <t>6e - Declaration</t>
  </si>
  <si>
    <t>I confirm that the information in this report is accurate and provides a fair representation of the body’s performance in relation to climate change.</t>
  </si>
  <si>
    <t>Name</t>
  </si>
  <si>
    <t>Role in the body</t>
  </si>
  <si>
    <t>Date</t>
  </si>
  <si>
    <t>TBC - Stewart Ball</t>
  </si>
  <si>
    <t>Head of Communities, Place.</t>
  </si>
  <si>
    <t>Q1 Historic Emissions (Local Authorities only)</t>
  </si>
  <si>
    <t>Select the default target dataset</t>
  </si>
  <si>
    <t>Subset</t>
  </si>
  <si>
    <t>Table 1a - Subset</t>
  </si>
  <si>
    <t>Sector</t>
  </si>
  <si>
    <t>Total Emissions</t>
  </si>
  <si>
    <t>ktCO2</t>
  </si>
  <si>
    <t>Industry and Commercial</t>
  </si>
  <si>
    <t>Domestic</t>
  </si>
  <si>
    <t>Transport total</t>
  </si>
  <si>
    <t>Per Capita</t>
  </si>
  <si>
    <t>tCO2</t>
  </si>
  <si>
    <t>LULUCF Net Emissions</t>
  </si>
  <si>
    <t>Other (specify in 'Comments')</t>
  </si>
  <si>
    <t>Table 1b - Full</t>
  </si>
  <si>
    <t>Description</t>
  </si>
  <si>
    <t>Type of Target (units)</t>
  </si>
  <si>
    <t>Saving in latest year measured</t>
  </si>
  <si>
    <t>Latest Year Measured</t>
  </si>
  <si>
    <t>Q3) Policies and Actions to Reduce Emissions</t>
  </si>
  <si>
    <t>Saving in latest year measured (tCO2)</t>
  </si>
  <si>
    <t>Status</t>
  </si>
  <si>
    <t>Delivery Role</t>
  </si>
  <si>
    <t>Please give further details of this behaviour change activity</t>
  </si>
  <si>
    <t>Please provide any detail on data sources or limitations relating to the information provided in Table 3</t>
  </si>
  <si>
    <t>Key Action Type</t>
  </si>
  <si>
    <t>Action</t>
  </si>
  <si>
    <t>Lead Organisation (if not reporting organisation)</t>
  </si>
  <si>
    <t>Private Partners</t>
  </si>
  <si>
    <t>Public Partners</t>
  </si>
  <si>
    <t>Organisation's Project Role</t>
  </si>
  <si>
    <t xml:space="preserve">Since the Council’s report in 2016, no other sustainable procurement best practice activity examples have been brought forward.
</t>
  </si>
  <si>
    <t>Year 8 carbon footprint</t>
  </si>
  <si>
    <t>Full data is available for Scopes 1, 2 &amp; 3</t>
  </si>
  <si>
    <t>Biomass Wood Chips</t>
  </si>
  <si>
    <t>Biomass Wood Pellets</t>
  </si>
  <si>
    <r>
      <rPr>
        <sz val="11"/>
        <color rgb="FF000000"/>
        <rFont val="Arial"/>
        <family val="2"/>
      </rPr>
      <t xml:space="preserve">The local authority comprises two services within a diverse estate. The scope of this report covers operational estate and emissions that the Council directly controls. The built estate incorporates offices, schools/nurseries and community buildings.   Since December 1st 2015, all leisure/ library buildings are operated by Angus Alive (Cultural and Leisure Trust). The Council continues to share facilities and asset mangement of these properties. The Council has an operational fleet. Where staff mileage is calculated, commuting is not included. The Council also records emissions which arise from municipal waste and from water supply and treatment.
</t>
    </r>
    <r>
      <rPr>
        <sz val="10"/>
        <color rgb="FF000000"/>
        <rFont val="Arial"/>
        <family val="2"/>
      </rPr>
      <t xml:space="preserve">
</t>
    </r>
  </si>
  <si>
    <t xml:space="preserve">The Council’s sustainable procurement policy position remains as stated in the 2016 report:  Angus Council at its meeting on 22 March 2012 approved sustainable procurement policy which applies to all Council procurement. Work has been completed to carry out a ‘Prioritisation Exercise’ using the tools developed by Sustainable Procurement Limited. 
A report was submitted to the Procurement Sounding Board at its meeting on 8 December 2015 which proposed a series of next steps to devise an Angus Sustainable Procurement Plan and self-assessment against the ‘Flexible Framework.  The revised overall target for preparation of the action plan was December 2016 and self-assessment against the ‘Flexible Framework’ in December 2017
</t>
  </si>
  <si>
    <t>Since the Council’s report in 2016, a Sustainable Procurement Working Group was formed and work has taken place to take forward work to develop a sustainable procurement plan for the Council. This included work with Sustainable Procurement Limited to help the Council approach this on a strategic, categorised basis using a “sustainability test” and a “prioritisation tool” in line with the Scottish Government’s Procurement Journey guidance. However, due to staff resource changes and other Service priority changes, this work was not taken forward as from May / June 2016. At this point in time, no plans are in place to revive that activity</t>
  </si>
  <si>
    <t>Sustainable Energy Action &amp; Climate Plan under development</t>
  </si>
  <si>
    <t>Baseline Value</t>
  </si>
  <si>
    <t>Start Year</t>
  </si>
  <si>
    <t>Target Saving</t>
  </si>
  <si>
    <t>N/A see comment below</t>
  </si>
  <si>
    <t>Start year for policy/ action implementation</t>
  </si>
  <si>
    <t>Year that policy/ action will be fully implemented</t>
  </si>
  <si>
    <t>Annual CO2 saving once fully implemented (tCO2)</t>
  </si>
  <si>
    <t>Metric/ Indicators for Monitoring Progress</t>
  </si>
  <si>
    <t>During project/ policy design and implementation, has ISM or an equivalent behaviour change tool been used?</t>
  </si>
  <si>
    <t>N/A</t>
  </si>
  <si>
    <t>Q4) Partnership Working, Communication and Capacity Building.</t>
  </si>
  <si>
    <t xml:space="preserve">Please detail your Climate Change Partnership, Communication or Capacity Building Initiatives below. </t>
  </si>
  <si>
    <t>Delivery of Angus SECAP through wide stakeholder engagement</t>
  </si>
  <si>
    <t>Faciltation of partnership work and monitoring</t>
  </si>
  <si>
    <t>Please use the text box below to detail further climate change related activity that is not noted elsewhere within this reporting template </t>
  </si>
  <si>
    <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rFont val="Arial"/>
        <family val="2"/>
      </rPr>
      <t>subset dataset</t>
    </r>
    <r>
      <rPr>
        <sz val="11"/>
        <rFont val="Arial"/>
        <family val="2"/>
      </rPr>
      <t xml:space="preserve"> (emissions within the scope of influence of local authorities):                                                                                                                     (2) UK local and regional CO2 emissions: </t>
    </r>
    <r>
      <rPr>
        <b/>
        <sz val="11"/>
        <rFont val="Arial"/>
        <family val="2"/>
      </rPr>
      <t xml:space="preserve">full dataset: </t>
    </r>
    <r>
      <rPr>
        <sz val="11"/>
        <rFont val="Arial"/>
        <family val="2"/>
      </rPr>
      <t xml:space="preserve">                                         </t>
    </r>
  </si>
  <si>
    <t>Fuel Oil</t>
  </si>
  <si>
    <t>Summary Report: Angus Council</t>
  </si>
  <si>
    <t>Embedded in the Local Housing Strategy, Results of both LCLIPs were widely promoted and published to raise corporate and public awareness. Have established a Resilient Business &amp; Communities working group. Working with high schools to raise awareness of resilience.                          See also Local Flood Risk  Management Plans and links to National Flood Risk Assessment by SEPA.</t>
  </si>
  <si>
    <t>Angus Local Housing Strategy 2017-22</t>
  </si>
  <si>
    <t>https://www.angus.gov.uk/sites/angus-cms/files/2018-02/Local%20Housing%20Strategy%202017-22_0.pdf</t>
  </si>
  <si>
    <t>2017-22</t>
  </si>
  <si>
    <t xml:space="preserve">Ongoing monitoring of LHS 2017-22. Work underway for LHS 2022-27. </t>
  </si>
  <si>
    <t>Flood Risk Management</t>
  </si>
  <si>
    <t>Local Flood Risk Management Plans</t>
  </si>
  <si>
    <t>https://www.angus.gov.uk/media/tay_estuary_and_montrose_basin_local_flood_risk_management_plan AND https://www.pkc.gov.uk/media/36487/Tay-Local-Flood-Risk-Management-Plan/pdf/Tay_LFRM_Plan_FINAL_Updated_links.pdf?m=636729546384470000</t>
  </si>
  <si>
    <t>2016-22</t>
  </si>
  <si>
    <t>Local Flood Risk Management Plans for 2016-22 with second cycle in development for 2022-28.</t>
  </si>
  <si>
    <t xml:space="preserve">River South Esk Catchment Partnership Management Plan and Review 2017.
</t>
  </si>
  <si>
    <t xml:space="preserve"> http://theriversouthesk.org/assets/Docs/river-south-esk-plan-dec09.pdf     https://www.angus.gov.uk/media/the_river_south_esk_catchment_management_plan_review_2017</t>
  </si>
  <si>
    <t>Biodiversity and Land Use</t>
  </si>
  <si>
    <t xml:space="preserve">Embedded in the  Local Housing Strategy, LBAP, ALDP 2016 and Open Space Strategy. </t>
  </si>
  <si>
    <t xml:space="preserve">Embedded in the Local Housing Strategy, LBAP, ALDP and Open Space Strategy, supported development of local resilience planning. Have established a Resilient Business &amp; Communities working group. Sharing good practice with communities and landowners is ongoing.
</t>
  </si>
  <si>
    <t xml:space="preserve">Angus Council through the Cairngorm National Park Authority (CNPA) ‐ joint catchments project  continue to investigate landscape scale approaches to natural flood management, riparian tree planting schemes and peatland restoration, all of which are excellent land use management approaches to mitigate against the effects of climate change and provide innovative adaptation examples. During 2019/20 the CNPA successfully secured a place in round two of the Heritage Horizons HLF Fund and over the next year climate change adaptation and community resilience projects will be developed for the final bid.
Treatment of Invasive Non-Native Species (INNS) during 2019/20, particularly along river corridors to reduce soil erosion in high spate events, thereby increasing the stability of the river bank continued on Angus rivers from May-October 2019.  Volunteer effort to control Himalayan balsam in some areas has been quite successful. The Scottish Invasive Species Initiative, now in its third year,  has successfully  increased the volunteer pool with INNS treatment skills. 
http://theriversouthesk.org/projects/hogweed-and-knotweed-control/
Brechin Flood Prevention Scheme was completed and opened in October 2106. The 1.5km of flood embankments and walls up to 1.8m high have been installed along the north bank of the River South Esk to provide a 1 in 200 yr. flood defence. Environmental improvements have been delivered on site increasing native biodiversity and opportunities for access and outdoor learning. INNS treatment has been carried out annually to enhance the area for biodiversity and the public.
https://www.angus.gov.uk/the_environment/flooding_and_coastal_erosion/brechin_flood_prevention_scheme
Arbroath (Brothock Water) Flood Protection Scheme - which is ranked nationally as a priority project and is an action in the Tay Estuary and Montrose Basin Local Flood Risk Management Plan - has been the subject of formal notification and construction is anticipated to be complete before 2022. hard engineering and Natural Flood Management solutions will feature.
https://www.angus.gov.uk/the_environment/flooding_and_coastal_erosion/arbroath_brothock_water_flood_prevention_scheme
</t>
  </si>
  <si>
    <t xml:space="preserve">Climate change is embedded in the Tayside LBAP and other policy documents such as SMP2 and Flood Risk Strategies which include flood management and coastal management policies. All three plans favour natural mitigation and adaptation measures where possible, enabling healthy ecosystem services. In the River South Esk Catchment approximately 6 natural flood management schemes have been delivered and   nature-based solutions continue to be explored throughout Angus.                                                                                                  </t>
  </si>
  <si>
    <t>Montrose Bay is a Super Site under the Scottish Government's Dynamic Coast project. The project is establishing there effects of climate change on our coastline with the latest mapping and modelling. An adaptation plan is under development for publication in 2019/20.</t>
  </si>
  <si>
    <r>
      <t>The  Climate Change Adaptation Working Group continues to set the tone of adaptation work in Angus.  Partnership work is key and there are many strong adaptation focused teams collaborating in the group. Delivery of the adaptation element of the SECAP will be monitored by the group.  The work of the group will then be reported to the Climate Change Member Officer Group four times per year.. A Flood Risk management Member Officer Group continues to meet and adaptation delivered through flood risk management is regularly monitored.
River South Esk Partnership Steering Group continues to meet 3 times p.a. and reviews the impacts of projects including those with an ada</t>
    </r>
    <r>
      <rPr>
        <sz val="11"/>
        <rFont val="Arial"/>
        <family val="2"/>
      </rPr>
      <t>ptation element. A consultation was carried out in 2019 to form a second catchment management plan in which adaptation and nature based solutions features heavily.                                                                                                                                                                                                                                                                                                                                                                                                                                                                                                                                                        Interim and Final Reports on the delivery of actions in the Local Flood Risk Management Plans are published 2-3 years and 5-6 years after publication of the Plans, i.e. 2019 and 2022 respectively.</t>
    </r>
  </si>
  <si>
    <t>https://www.nrscotland.gov.uk/files/statistics/council-area-data-sheets/angus-council-profile.html</t>
  </si>
  <si>
    <t>Angus Local Development Plan  2016 - 2026</t>
  </si>
  <si>
    <t>https://www.angus.gov.uk/directories/document_category/development_plan</t>
  </si>
  <si>
    <t>2016-2026</t>
  </si>
  <si>
    <t xml:space="preserve">Preparation of new plan will follow provisions of the Planning (Scotland) Act 2019
</t>
  </si>
  <si>
    <t>Strategic Development Plan (Tayplan) 2016 - 2036</t>
  </si>
  <si>
    <t>https://www.tayplan-sdpa.gov.uk/strategic_development_plan</t>
  </si>
  <si>
    <t>2016-2036</t>
  </si>
  <si>
    <t xml:space="preserve">Action Programme Update published June 2019. No further work.  SDP function ceases under provisons of Planning (Scotland) Act 2019
</t>
  </si>
  <si>
    <r>
      <t>Angus Council achieved their 5 targets for 2019/20. Going forward we hope to:  
1. Through the Member/Officer Group for climate change – Adaptation Working Group - deliver and monitor the adaptation component of the Sustainable Energy &amp; Climate Action.
2. Use Green Network and Local Nature Conservation Site site data to enhance ecosystem health and connectivity increasing resilience. Both</t>
    </r>
    <r>
      <rPr>
        <sz val="11"/>
        <rFont val="Arial"/>
        <family val="2"/>
      </rPr>
      <t xml:space="preserve"> urban and rural areas will be covered by this approach.
3. Deliver both the Angus Shoreline Management Plan 2 and Local Flood Risk Management Plans.</t>
    </r>
    <r>
      <rPr>
        <sz val="11"/>
        <color rgb="FF000000"/>
        <rFont val="Arial"/>
        <family val="2"/>
      </rPr>
      <t xml:space="preserve">
4. Deliver the Tayside Local Biodiversity Action Plan 2016-26 &amp; publish the 2nd edition River South Esk Catchment Management Plan using it as a basis to role out catchment scale nature based solutions across Angus.
5. Engage in community resilience networks and local climate change action plans enabling the community to participate in adaptation works in their communities.
</t>
    </r>
  </si>
  <si>
    <t>Exploring capacity building e.g. first aid training, ties in with other community health empowerment initiatives such as issuing of defibrillators building sustainable communities.</t>
  </si>
  <si>
    <t>Public Sector Climate Change Duties 2020  Summary Report: Angus Council</t>
  </si>
  <si>
    <t>Public Sector Climate Change Duties 2020 Summary Report: Angus Council</t>
  </si>
  <si>
    <t xml:space="preserve">Energy Annual Report 2018/19
</t>
  </si>
  <si>
    <t>Carbon Management Plan 2019/24 under development in 2020</t>
  </si>
  <si>
    <t xml:space="preserve">Water Annual Report 2018/19
</t>
  </si>
  <si>
    <t xml:space="preserve">Annual report on water consumption and water and drainiage expenditure.
</t>
  </si>
  <si>
    <t xml:space="preserve">https://www.angus.gov.uk/sites/angus-cms/files/2019-10/330_Schd2.pdf </t>
  </si>
  <si>
    <t>https://www.angus.gov.uk/sites/angus-cms/files/2019-10/330_Schd3.pdf</t>
  </si>
  <si>
    <t xml:space="preserve">Angus Council Active and Sustainable Travel Action Plan    </t>
  </si>
  <si>
    <t xml:space="preserve">Link not yet publicly available  </t>
  </si>
  <si>
    <t xml:space="preserve"> 2020 -24</t>
  </si>
  <si>
    <t>2020-24</t>
  </si>
  <si>
    <t>Final draft sent to Angus Council on 30/03/20. Currently with senior management for checking before entering the committee cycle.</t>
  </si>
  <si>
    <t>Vehicle replacement programme 2020/21</t>
  </si>
  <si>
    <t>https://www.angus.gov.uk/sites/angus-cms/files/2020-03/125.pdf</t>
  </si>
  <si>
    <t>2020/21</t>
  </si>
  <si>
    <t>Angus Council - 3865</t>
  </si>
  <si>
    <t xml:space="preserve">Source: Waste Services, Environmental Management Section </t>
  </si>
  <si>
    <t xml:space="preserve">Climate Change Member Officer Group (CCMOG) - comprises elected members &amp; senior staff. The remit includes Carbon and Greenhouse gas emissions, climate change adaptation and sustainability. The group meet four times per year  to steer and monitor the delivery of work plans of the three working groups which will be guided by the Angus Sustainable Energy &amp; Climate Action Plan (SECAP) from 2021. These groups in turn meet quarterly.
Each working group is chaired by a senior manager and comprises specialist officers and support staff for their topic area. The groups have agreed remits and are commencing work on developing delivery plans spanning the Council's functions.                                                                                                   
                                                                                                                                                                                                                                                                SECAP Working Group- work has commenced on Angus Councils SECAP with delivery due late 2020.                                                                                                                       
                                                                                                                                                                                                                                                 Angus Council has adopted targets to reduce carbon emissions, energy and water use by 2020. Targets have been allocated to operational areas of the Council estate. Responsibility for attaining these targets lies with relevant senior managers who receive quarterly reports on progress against targets.                                                                                               </t>
  </si>
  <si>
    <t xml:space="preserve">Carbon Management Plan 2014-2020
http://archive.angus.gov.uk/ccmeetings/reports-committee2013/CorporateServices/353.pdf  
The previous climate change and sustainability strategy is due to be replaced by a Sustainable Energy &amp; Climate Action Plan in late 2020. The SECAP is currently under development and undergoing SEA.  </t>
  </si>
  <si>
    <t>https://www.angus.gov.uk/media/climate_change_strategy_and_action_plan</t>
  </si>
  <si>
    <t>See link cell 31
https://www.angus.gov.uk/sites/angus-cms/files/2017-08/257_Sch2.pdf</t>
  </si>
  <si>
    <r>
      <t xml:space="preserve">Yes, assessments have been carried and reported through the following documents:
Angus Council Emergency Plan
https://www.angus.gov.uk/media/angus_council_emergency_plan
Angus Local Climate Impacts Profile (LCLIP) 1st edition
https://www.angus.gov.uk/media/angus-local-climate-impacts-profile-lclip-1st-edition
Angus Local Climate Impacts Profile (LCLIP) 2nd edition
https://www.angus.gov.uk/media/angus-local-climate-impacts-profile-lclip-2nd-edition
North of Scotland, Resilience Partnership Community Risk Register  
http://www.firescotland.gov.uk/media/864538/north_crr_version_1.2.pdf
</t>
    </r>
    <r>
      <rPr>
        <sz val="11"/>
        <rFont val="Arial"/>
        <family val="2"/>
      </rPr>
      <t xml:space="preserve">
2016/17</t>
    </r>
    <r>
      <rPr>
        <sz val="11"/>
        <color rgb="FF000000"/>
        <rFont val="Arial"/>
        <family val="2"/>
      </rPr>
      <t xml:space="preserve"> period saw development work on the Local Flood Risk Management Plan (approved June 2016)
https://www.angus.gov.uk/the_environment/flooding_and_coastal_erosion/tay_estuary_and_montrose_basin_local_flood_risk    
</t>
    </r>
  </si>
  <si>
    <t>Refuse Commercial &amp; Industrial to Landfill</t>
  </si>
  <si>
    <t>Organic Food &amp; Drink AD</t>
  </si>
  <si>
    <t>Metal Cans (Mixed) &amp; Metal Scrap Recycling</t>
  </si>
  <si>
    <t>Klms</t>
  </si>
  <si>
    <t>Year 9 carbon footprint</t>
  </si>
  <si>
    <t>SALIX</t>
  </si>
  <si>
    <t>estimated</t>
  </si>
  <si>
    <t>Monikie Country Park - upgrade lighting to LED with controls.</t>
  </si>
  <si>
    <t>Carnoustie Leisure Centre - upgrade lighting in centre, beach hall and sports hall to LED with controls.</t>
  </si>
  <si>
    <t>Websters High School - upgrade remaining areas of school with LED lighting with controls.</t>
  </si>
  <si>
    <t>Centralised Energy Management</t>
  </si>
  <si>
    <t>Rosehill Resource Centre - upgrade lighting to LED with controls</t>
  </si>
  <si>
    <t>Project completed by energy team</t>
  </si>
  <si>
    <t>Energy Team LED lighting projects.</t>
  </si>
  <si>
    <t>Information provided from Master Project Sheet that sits in house with Energy Team. Small number of projects completed due to money being set aside for 3 large solar PV projects. These solar PV projects were meant to be completed in 2019/20, but due to staff resources the projects slipped.</t>
  </si>
  <si>
    <t>none</t>
  </si>
  <si>
    <t xml:space="preserve">Renewable heat element taken from Systemslink billing information for all 7 sites with Biomass with a total heat output of 1574 kW. Issues with 3 sites (Tannadice PS, Kinloch House and Montrose SC), this has resulted in reduced biomass running hours during 2019/20.
</t>
  </si>
  <si>
    <t xml:space="preserve">Information taken from recorded reads at only solar thermal site - Isla Primary School. </t>
  </si>
  <si>
    <t xml:space="preserve">
Information taken from main PV recording sheet. First full year of operation for large arrays at Montrose SC, Bruce House and Digital Reprographics Unit.</t>
  </si>
  <si>
    <t>clc</t>
  </si>
  <si>
    <t>monikie</t>
  </si>
  <si>
    <t>websters</t>
  </si>
  <si>
    <t>rosehill</t>
  </si>
  <si>
    <t>before</t>
  </si>
  <si>
    <t>after</t>
  </si>
  <si>
    <t>diff</t>
  </si>
  <si>
    <t>Annual reduction consumption target of 2%; we achieved a 1.3% reduction in 2019/20 on previous year. We reached our 2020 target in 2018/19.</t>
  </si>
  <si>
    <t>In 2016/17 there was a corporate adoption of a 5% reduction in water consumption based on 2011/12 baseline. We have exceeded the target.</t>
  </si>
  <si>
    <t xml:space="preserve">Annual reduction consumption target of 3%; we achieved a 7% reduction in 2019/20 on previous year. We reached our 2020 target in 2016/17. </t>
  </si>
  <si>
    <t>No data</t>
  </si>
  <si>
    <t>no data</t>
  </si>
  <si>
    <t xml:space="preserve">Only project savings dat provided is form the energy team.
</t>
  </si>
  <si>
    <r>
      <t xml:space="preserve">RATIONALISING ESTATE - A recent review of the impact of estate rationalisation on utilities consumption highlights that since 2013, 32 buildings are in the process of being sold/leased/demolished/otherwise removed from Angus Council estate. Resource consumption associated with these buildings suggests annual reductions of energy of -2,839,736 kWh (804 C02e tonnes) and of water of 6,978 m3 CO2e tonnes.
</t>
    </r>
    <r>
      <rPr>
        <sz val="11"/>
        <rFont val="Arial"/>
        <family val="2"/>
      </rPr>
      <t xml:space="preserve">STREET LIGHTING -corporate commitment to reduce energy used in street lighting by 10% attained again in 2019/20. </t>
    </r>
    <r>
      <rPr>
        <sz val="11"/>
        <color theme="3" tint="0.39997558519241921"/>
        <rFont val="Arial"/>
        <family val="2"/>
      </rPr>
      <t xml:space="preserve">
</t>
    </r>
  </si>
  <si>
    <t xml:space="preserve">Responsibility for governing delivery of carbon management and wider climate change obligations lies with the  Climate Change Member Officer Group. The group oversees activity and is informed by dedicated working groups dealing with carbon emissions, adaptation and sustainability. Progress is reported to the Policy &amp; Resources Committees or Angus Council. See attached diagram.      (Figure 1).
</t>
  </si>
  <si>
    <t>Figure 1. Angus Council climate change activty reporting structure</t>
  </si>
  <si>
    <r>
      <t xml:space="preserve">
</t>
    </r>
    <r>
      <rPr>
        <sz val="11"/>
        <rFont val="Arial"/>
        <family val="2"/>
      </rPr>
      <t>• The principal of promoting sustainable transport supported by well-located and accessible development, incorporated in the TAYplan SDP, is reflected in the strategy and policies of the Angus Local Development Plan 2016</t>
    </r>
    <r>
      <rPr>
        <sz val="11"/>
        <color theme="4"/>
        <rFont val="Arial"/>
        <family val="2"/>
      </rPr>
      <t xml:space="preserve">
</t>
    </r>
    <r>
      <rPr>
        <sz val="11"/>
        <color rgb="FF000000"/>
        <rFont val="Arial"/>
        <family val="2"/>
      </rPr>
      <t xml:space="preserve">
• Long term Adaptation projects are included strategies such as:
• The 2nd Edition Tayside Biodiversity Action Plan (covering the period 2016-26). 
http://www.taysidebiodiversity.co.uk/
• Sustainability and resource efficiency are central to Angus Council's transformation agenda with significant progress during 2015/16 on: Angus Digital;  Improved Business Processes;  Improved Customer Experience; Agile Working and Estates Review.
http://www.angus.gov.uk/sites/angus-cms/files/2017-07/323_0.pdf    &amp;   http://www.angus.gov.uk/sites/angus-cms/files/2017-07/46_0.pdf
• Waste - 2019 waste data will not be verified by SEPA until October 2020 thus cannot be provided (delay due to pandemic).  In 2018 Angus Council had the seventh highest household recycling rate in Scotland at 54.7% and sent the least amount of waste (4.4%) to landfill of any Scottish authority.  SEPA calculated the carbon Impact (TCO2e) at 112,134. In November 2017 Angus Council in partnership with Dundee City Council commenced a 28 year contract with MVV Environmental Baldovie for the treatment of residual waste at a thermal treatment plant in Dundee. This means that all household residual waste in Angus is now treated at a thermal Waste to Energy plant rather than landfill, and as a result the Angus Council landfill at Restenneth, Forfar closed on 31 March 2018 . A review of recycling centre provision in Angus and the resultant removal of general waste skips from four out of seven recycling centres in February 2019 resulted in a significant increase in the recycling rate achieved, from 52.79% for the year March '18-February '19 to 65.12% for the year March '19-February '20.
• Sustainability - in 2019/20 work focused largely on Local Food Growing Strategy and SECAP.  Future work will complement Tay Cities Deal and Mercury Project</t>
    </r>
  </si>
  <si>
    <r>
      <t>Measuring the effects of climate change on the natural environment is a huge task and Angus Council are guided by our partners through collaborative project work and strategy development. The Tayside LBAP published in Aug 2016  takes into account the effects of climate change on a variety of species and habitats. Surveys are undertaken on invasive species movement e.g. Co Coasts and INNS in riverine and estuarine areas in particular. Citizen science projects are developed and supported by the partner</t>
    </r>
    <r>
      <rPr>
        <sz val="11"/>
        <rFont val="Arial"/>
        <family val="2"/>
      </rPr>
      <t>ship allowing us to better understand species migration, abundance and decline.
                                                                           Montrose Bay is a Super Site under the Scottish Government's Dynamic Coast project. The project is establishing there effects of climate change on our coastline with the latest mapping and modelling. An adaptation plan is under development for publication in 2019/20.</t>
    </r>
  </si>
  <si>
    <r>
      <t>The ALDP 2016 produced by Angus Council contains Policy PV14 Water Quality, its purpose is to protect and enhance the quality of the water environment. Development proposals will be assessed within the context of: the National Marine Plan; the Scotland River Basin Management Plan and associated Area Management Plans; relevant guidance on controlling the impact of development and associated works; relevant guidance on engineering works affecting water courses; and potential mitigation measures.                               Actions to enhance ecosystem services are/will be embedded in the Sustainable Energy and Climate Action Plan, LBAP, ALDP and ongoing greennetwork and Local nature Conservation Site work. All focus on ecosystem scale projects , supporting healthy fun</t>
    </r>
    <r>
      <rPr>
        <sz val="11"/>
        <rFont val="Arial"/>
        <family val="2"/>
      </rPr>
      <t xml:space="preserve">ctioning ecosystems &amp; ecosystem services.                 </t>
    </r>
    <r>
      <rPr>
        <sz val="10"/>
        <rFont val="Arial"/>
        <family val="2"/>
      </rPr>
      <t xml:space="preserve">                                                                                             </t>
    </r>
    <r>
      <rPr>
        <sz val="11"/>
        <rFont val="Arial"/>
        <family val="2"/>
      </rPr>
      <t>Montrose Bay is a Super Site under the Scottish Government's Dynamic Coast project. The first phase of the project has established the benefit natural costal defences have. The project is establishing there effects of climate change on our coastline with the latest mapping and modelling. An adaptation plan is under development for publication in 2019/20</t>
    </r>
    <r>
      <rPr>
        <sz val="10"/>
        <rFont val="Arial"/>
        <family val="2"/>
      </rPr>
      <t>.</t>
    </r>
  </si>
  <si>
    <t xml:space="preserve">A detailed Adaptation Action Plan has been developed and will be incorporated into the Angus Sustainable Energy &amp; Climate Action Plan. Many projects covered in the original action plan are ongoing and valuable. There is potential for them to be streamlined into focused work that ties directly into the mandatory reporting template. Progress will be monitored through regular meetings of the Climate Change Member Officer Group- Adaptation Working Group.                                                                                                                                                                            Flood Risk Management Planning allows for the updating of National Flood Risk Assessments for changing forecasts for climate change and impact on adaptation actions.
</t>
  </si>
  <si>
    <t xml:space="preserve">This report has circulated to the Carbon, Adaptation &amp; Sustainability Working Group leads and to the Climate Change Carbon Member Officer Group. It was subsequently circulated across all Council Services as part of the committee report consultation process.
</t>
  </si>
  <si>
    <r>
      <t xml:space="preserve">The Angus Local Development Plan 2016 (ALDP) strategy is based on a 'presumption in favour of sustainable development' and contains specific policies :  PV12 Managing Flood Risk which states that to reduce potential risk from flooding, there will be a general presumption against built development proposals on the functional floodplain; which involve land raising resulting in the loss of the functional flood plain; or which would materially increase the probability of flooding to existing or planned development.  Policy PV13 Resilience and Adaptation explores resilience to the effects of climate change such as flood and drought, extreme weather events and rising sea levels. In future Angus Council may require development proposals to incorporate adaptation measures Policy PV16  Coastal Planning supports a precautionary approach to potential impacts of coastal flooding. The ALDP is supported by an Environmental Report and Strategic Flood Risk Assessment which influenced plan development in light of some climate change impact.
Angus Council as Lead Local Authority for the Tay Estuary and Montrose Basin Local Plan District continue to deliver the actions in the Local Flood Risk Management Plan for Tay Estuary and Montrose Basin Local Plan District - http://apps.sepa.org.uk/FRMStrategies/pdf/lpd/LPD_07_FRMIS.pdf - and are partners on the Tay Local Plan District, which is led by Perth &amp; Kinross Council.
Tayside Local Asset Resilience Register is maintained and developed. It is a list of community/ voluntary groups that can be called to action in the event of severe weather events. 
                                                                                                                                                                                                                 Continue to support the Resilient Business &amp; Communities working group.
We continue to support and develop a number of active community groups, especially those at risk of getting cut off in severe weather or flooding including integration to the Council's emergency plans. 
                                                                                                                                                                                                                       We continue to explore capacity building e.g. first aid training, tie in with other community health empowerment initiatives such as issuing of defibrillators.
                                                                                                                                                                                                                                          We continue to work with schools to build resilience as part of the curriculum. </t>
    </r>
    <r>
      <rPr>
        <sz val="10"/>
        <rFont val="Arial"/>
        <family val="2"/>
      </rPr>
      <t xml:space="preserve">
                                                                                                                                                                                                                       Use of SALIX funding projects to reduce the Councils'CO2 emissions for all non housing properties. A few related work streams have progressed – holding fuel poverty and energy efficiency advice sessions for front line council staff to then convey the message to the public; developing a below tolerable standard strategy; improving our web-based advice/info sections relating to property condition.</t>
    </r>
    <r>
      <rPr>
        <sz val="10"/>
        <color rgb="FF000000"/>
        <rFont val="Arial"/>
        <family val="2"/>
      </rPr>
      <t xml:space="preserve">
</t>
    </r>
  </si>
  <si>
    <r>
      <t>The River South Esk catchment saw watercourses restored and reconnected to their natural flood plain over 2018/19. Particularly notable are phases 2&amp;3  of the  Pow Burn restoration  in the lower catchment. These improvements were achieved through the creation of 915m of second-stage channels, the removal of 350m of embankments in places, and the setting back of 350m of existing river bank to provide re-connection of relict meander features currently cut off from the channel. The site has been used in 2019/20 as good practice site and the CNPA Joint catchment Group (Dee and Spey)  visited the site to witness adaptation in practice. https://www.youtube.com/watch?v=2TGKyb496mw Work on the Pow Burn in Montrose
Previously, a large scale forestry project aimed at reducing peak flows in the upper South Esk catchment saw contour tree planting take place in two areas of Glen Clova and Doll. This follows the example of work carried out in a number of studies, where it has been found that tree planting along the contours of a hillside can result in a flood peak reduction of around 40%. Funding for further large scale planting (£3.2million) is in place and the planting of 165 Ha (246,000) trees began in spring 2019. Further phases will be delivered in 2021. The site has been used in 2019/20 as good practice site and the Angus Council Climate Change Member Officer Group visited the site to witness adaptation in practice
http://theriversouthesk.org/projects/contour-planting/
“Our Rivers” LEADER Transnational Cooperation Project - River South Esk Catchment Partnership  -The overall purpose of the project is to facilitate the creation of resilient, innovative and prosperous Communities on a landscape scale. A Transnational meeting took pace in August 2019 and a group from Scotland visited Merikarvia in Finland to share good practice. The overall project focus is on collaborative river management, invasive non-native species control, climate change resilience and community volunteering 
http://theriversouthesk.org
The Angus LDP 2016 promotes renewable and low carbon energy development (Policy PV9), heat mapping, heat networks and decarbonised heat (Policy PV10) and energy efficiency (Policy PV11) to reduce emissions and our contribution to man made global warming. Policy PV9 is supported by Renewable and Low Carbon Energy Development Supplementary Guidance which sets out the spatial framework for onshore wind energy and detailed criteria to assist the preparation and assessment proposals for renewable and locarbon energy development</t>
    </r>
    <r>
      <rPr>
        <sz val="10"/>
        <color rgb="FF0070C0"/>
        <rFont val="Arial"/>
        <family val="2"/>
      </rPr>
      <t>.</t>
    </r>
    <r>
      <rPr>
        <sz val="10"/>
        <rFont val="Arial"/>
        <family val="2"/>
      </rPr>
      <t xml:space="preserve">
Montrose Bay is a Super Site under the Scottish Government's Dynamic Coast project. The project is establishing there effects of climate change on our coastline with the latest mapping and modelling. An adaptation plan is under development for publication in 2019/20.</t>
    </r>
  </si>
  <si>
    <t xml:space="preserve">The Councill used the Climate Change Assessment Tool (CCAT) at a workshop in June 2019 with officers from across all services. The group appraised and scored the Council’s existing performance on the specified areas as follows:
1. Governance (39%, previously 39%)
2. Emissions (79% previously 77%)
3. Adaptation (61% previously 46%)
4. Behaviour (55% previously 55%)
5. Procurement (13% previously 13%)
Overall score (55% previously  49%)
The paper set out a SWOT (strengths, weaknesses opportunities and threats) analysis for Angus Council which identified key strengths including:-
• Governance structure – effective combination of the long standing Member Officer Group (MOG) on climate change, supported by Working Groups focusing on Adaptation, Carbon Reduction and Sustainable Development. Groups are meeting regularly, reporting on progress to the MOG.
• Corporate commitment to both annual and 2020 climate change related targets to reduce greenhouse gas emissions, water plus building and street lighting energy use. These are supported by relevant departmental budgets and monthly reports. 
• Area wide commitment evidenced through signing up to deliver a Sustainable Energy and Climate Change Plan moving beyond operational boundaries to lead the wider area by example;
• Track record of assessing impacts of severe weather events through conducting two Climate Change Impact Assessments, approving policies and flood management, coastal management and a number of additional natural flood management strategies through partnership working;
• .Angus Council has a strong record for public reporting on climate change, reporting voluntarily through Scotland’s Change Declaration and the new mandatory reports since 2010. It has reported publicly through the Carbon Reduction Commitment as well as through the Carbon Trust Standard, becoming the first UK body to attain The Standard in relation to water.
The Climate Change Action Tool uses the answers given to the 28 questions to automatically generate a series of recommended action. The headline recommendations include:
Action Priority 1– continue to work through  the new Sustainable Development Working Group to produce and adopt the new area wide Sustainable Energy &amp; Climate Action Plan
Action Priority 2 – finalise the newly drafted Carbon Management Plan, incorporating new Scottish Government carbon reduction commitments. 
Action Priority 3 – work with Contingency Planning Team to ensure that climate change is fully embedded in the Corporate Risk Register.
Action Priority   4- instigate whole life costing training for staff and explore fleet management contract to determine how strategic support service can be provided. 
</t>
  </si>
  <si>
    <t>Public Sector Climate Change Duties 2020</t>
  </si>
  <si>
    <r>
      <t xml:space="preserve">• Publish, deliver and monitor the Angus Sustainable Energy Climate Action Plan (SECAP). 
• Strengthen governance, management and strategy utilising outputs of Climate Change Assessment Tool. Develop mechanism &amp; processes of the Climate Change Member Officer Group &amp; dedicated work groups (Carbon, Adaptation &amp; Sustainability) to embed considering of each in all Council functions by all staff.
• Optimise sustainability opportunities through implementation of the Angus Change programme which offers resource efficiencies through estate rationalisation, greater use of IT, reduced staff travel and commuting.
</t>
    </r>
    <r>
      <rPr>
        <sz val="11"/>
        <rFont val="Arial"/>
        <family val="2"/>
      </rPr>
      <t xml:space="preserve">
• Support the Change Programme to consolidate the Council estate, support home working and reduce staff travel through Smart Working programme.
</t>
    </r>
    <r>
      <rPr>
        <sz val="11"/>
        <color theme="4"/>
        <rFont val="Arial"/>
        <family val="2"/>
      </rPr>
      <t xml:space="preserve">
</t>
    </r>
    <r>
      <rPr>
        <sz val="11"/>
        <rFont val="Arial"/>
        <family val="2"/>
      </rPr>
      <t xml:space="preserve">• Implement Angus Shoreline Management Plan 2, Local Flood Risk Magement Plans &amp; begin to prepare Evidence Report for next Local Development Plan for Angus (AngusPlan).   </t>
    </r>
    <r>
      <rPr>
        <sz val="11"/>
        <color theme="4"/>
        <rFont val="Arial"/>
        <family val="2"/>
      </rPr>
      <t xml:space="preserve">    </t>
    </r>
    <r>
      <rPr>
        <sz val="11"/>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</si>
</sst>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64" formatCode="[$-10809]0;\(0\)"/>
    <numFmt numFmtId="165" formatCode="[$-10809]0.0;\(0.0\)"/>
  </numFmts>
  <fonts count="48" x14ac:knownFonts="1">
    <font>
      <sz val="11"/>
      <color rgb="FF000000"/>
      <name val="Calibri"/>
      <family val="2"/>
      <scheme val="minor"/>
    </font>
    <font>
      <sz val="11"/>
      <name val="Calibri"/>
      <family val="2"/>
    </font>
    <font>
      <b/>
      <sz val="14"/>
      <color rgb="FF696969"/>
      <name val="Arial"/>
      <family val="2"/>
    </font>
    <font>
      <b/>
      <sz val="12"/>
      <color rgb="FF000000"/>
      <name val="Arial"/>
      <family val="2"/>
    </font>
    <font>
      <b/>
      <sz val="14"/>
      <color rgb="FF000000"/>
      <name val="Arial"/>
      <family val="2"/>
    </font>
    <font>
      <b/>
      <u/>
      <sz val="11"/>
      <color rgb="FF000000"/>
      <name val="Arial"/>
      <family val="2"/>
    </font>
    <font>
      <b/>
      <u/>
      <sz val="14"/>
      <color rgb="FF000000"/>
      <name val="Arial"/>
      <family val="2"/>
    </font>
    <font>
      <b/>
      <sz val="11"/>
      <color rgb="FF000000"/>
      <name val="Arial"/>
      <family val="2"/>
    </font>
    <font>
      <sz val="11"/>
      <color rgb="FF000000"/>
      <name val="Arial"/>
      <family val="2"/>
    </font>
    <font>
      <sz val="10"/>
      <color rgb="FF000000"/>
      <name val="Arial"/>
      <family val="2"/>
    </font>
    <font>
      <b/>
      <sz val="10"/>
      <color rgb="FF000000"/>
      <name val="Arial"/>
      <family val="2"/>
    </font>
    <font>
      <sz val="11"/>
      <name val="Calibri"/>
      <family val="2"/>
    </font>
    <font>
      <sz val="11"/>
      <color rgb="FF000000"/>
      <name val="Arial"/>
      <family val="2"/>
    </font>
    <font>
      <sz val="11"/>
      <name val="Arial"/>
      <family val="2"/>
    </font>
    <font>
      <b/>
      <sz val="14"/>
      <color rgb="FF696969"/>
      <name val="Arial"/>
      <family val="2"/>
    </font>
    <font>
      <b/>
      <sz val="11"/>
      <color rgb="FF000000"/>
      <name val="Arial"/>
      <family val="2"/>
    </font>
    <font>
      <sz val="10"/>
      <color rgb="FF000000"/>
      <name val="Arial"/>
      <family val="2"/>
    </font>
    <font>
      <sz val="11"/>
      <color theme="0"/>
      <name val="Calibri"/>
      <family val="2"/>
      <scheme val="minor"/>
    </font>
    <font>
      <b/>
      <sz val="14"/>
      <color theme="1"/>
      <name val="Arial"/>
      <family val="2"/>
    </font>
    <font>
      <sz val="11"/>
      <color theme="1"/>
      <name val="Arial"/>
      <family val="2"/>
    </font>
    <font>
      <b/>
      <u/>
      <sz val="14"/>
      <color theme="1"/>
      <name val="Arial"/>
      <family val="2"/>
    </font>
    <font>
      <b/>
      <sz val="11"/>
      <name val="Arial"/>
      <family val="2"/>
    </font>
    <font>
      <u/>
      <sz val="11"/>
      <color theme="10"/>
      <name val="Calibri"/>
      <family val="2"/>
      <scheme val="minor"/>
    </font>
    <font>
      <sz val="8"/>
      <color rgb="FF000000"/>
      <name val="Arial"/>
      <family val="2"/>
    </font>
    <font>
      <sz val="8"/>
      <name val="Calibri"/>
      <family val="2"/>
    </font>
    <font>
      <sz val="9"/>
      <color rgb="FF000000"/>
      <name val="Arial Narrow"/>
      <family val="2"/>
    </font>
    <font>
      <sz val="9"/>
      <name val="Arial Narrow"/>
      <family val="2"/>
    </font>
    <font>
      <sz val="10"/>
      <color rgb="FF000000"/>
      <name val="Arial Narrow"/>
      <family val="2"/>
    </font>
    <font>
      <sz val="10"/>
      <name val="Arial Narrow"/>
      <family val="2"/>
    </font>
    <font>
      <sz val="14"/>
      <color rgb="FF000000"/>
      <name val="Arial"/>
      <family val="2"/>
    </font>
    <font>
      <sz val="14"/>
      <name val="Calibri"/>
      <family val="2"/>
    </font>
    <font>
      <sz val="10"/>
      <name val="Calibri"/>
      <family val="2"/>
    </font>
    <font>
      <sz val="10"/>
      <name val="Arial"/>
      <family val="2"/>
    </font>
    <font>
      <sz val="11"/>
      <name val="Calibri"/>
      <family val="2"/>
    </font>
    <font>
      <sz val="11"/>
      <color rgb="FF000000"/>
      <name val="Arial"/>
      <family val="2"/>
    </font>
    <font>
      <sz val="11"/>
      <color rgb="FFFF0000"/>
      <name val="Arial"/>
      <family val="2"/>
    </font>
    <font>
      <sz val="11"/>
      <color theme="4"/>
      <name val="Arial"/>
      <family val="2"/>
    </font>
    <font>
      <sz val="11"/>
      <color rgb="FF0070C0"/>
      <name val="Arial"/>
      <family val="2"/>
    </font>
    <font>
      <sz val="11"/>
      <color rgb="FF0070C0"/>
      <name val="Calibri"/>
      <family val="2"/>
      <scheme val="minor"/>
    </font>
    <font>
      <b/>
      <sz val="11"/>
      <color rgb="FF0070C0"/>
      <name val="Arial"/>
      <family val="2"/>
    </font>
    <font>
      <sz val="11"/>
      <name val="Calibri"/>
      <family val="2"/>
      <scheme val="minor"/>
    </font>
    <font>
      <sz val="11"/>
      <color theme="3" tint="0.39997558519241921"/>
      <name val="Arial"/>
      <family val="2"/>
    </font>
    <font>
      <sz val="9"/>
      <color indexed="81"/>
      <name val="Tahoma"/>
      <family val="2"/>
    </font>
    <font>
      <b/>
      <sz val="9"/>
      <color indexed="81"/>
      <name val="Tahoma"/>
      <family val="2"/>
    </font>
    <font>
      <sz val="11"/>
      <color theme="1"/>
      <name val="Calibri"/>
      <family val="2"/>
    </font>
    <font>
      <sz val="11"/>
      <color rgb="FFFF0000"/>
      <name val="Calibri"/>
      <family val="2"/>
    </font>
    <font>
      <b/>
      <sz val="11"/>
      <color rgb="FFFF0000"/>
      <name val="Calibri"/>
      <family val="2"/>
    </font>
    <font>
      <sz val="10"/>
      <color rgb="FF0070C0"/>
      <name val="Arial"/>
      <family val="2"/>
    </font>
  </fonts>
  <fills count="14">
    <fill>
      <patternFill patternType="none"/>
    </fill>
    <fill>
      <patternFill patternType="gray125"/>
    </fill>
    <fill>
      <patternFill patternType="solid">
        <fgColor rgb="FFC0C0C0"/>
        <bgColor rgb="FFC0C0C0"/>
      </patternFill>
    </fill>
    <fill>
      <patternFill patternType="solid">
        <fgColor rgb="FFD3D3D3"/>
        <bgColor rgb="FFD3D3D3"/>
      </patternFill>
    </fill>
    <fill>
      <patternFill patternType="solid">
        <fgColor rgb="FF808080"/>
        <bgColor rgb="FF808080"/>
      </patternFill>
    </fill>
    <fill>
      <patternFill patternType="solid">
        <fgColor rgb="FFFFFFFF"/>
        <bgColor rgb="FFFFFFFF"/>
      </patternFill>
    </fill>
    <fill>
      <patternFill patternType="solid">
        <fgColor rgb="FF5B9BD5"/>
        <bgColor rgb="FF5B9BD5"/>
      </patternFill>
    </fill>
    <fill>
      <patternFill patternType="solid">
        <fgColor rgb="FF2F75B5"/>
        <bgColor rgb="FF2F75B5"/>
      </patternFill>
    </fill>
    <fill>
      <patternFill patternType="solid">
        <fgColor rgb="FFFFC000"/>
        <bgColor rgb="FFFFC000"/>
      </patternFill>
    </fill>
    <fill>
      <patternFill patternType="solid">
        <fgColor rgb="FF00B050"/>
        <bgColor rgb="FF00B050"/>
      </patternFill>
    </fill>
    <fill>
      <patternFill patternType="solid">
        <fgColor rgb="FFED7D31"/>
        <bgColor rgb="FFED7D31"/>
      </patternFill>
    </fill>
    <fill>
      <patternFill patternType="solid">
        <fgColor rgb="FFCCCCFF"/>
        <bgColor indexed="64"/>
      </patternFill>
    </fill>
    <fill>
      <patternFill patternType="solid">
        <fgColor theme="6" tint="0.39997558519241921"/>
        <bgColor indexed="65"/>
      </patternFill>
    </fill>
    <fill>
      <patternFill patternType="solid">
        <fgColor theme="0"/>
        <bgColor indexed="64"/>
      </patternFill>
    </fill>
  </fills>
  <borders count="14">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diagonal/>
    </border>
    <border>
      <left/>
      <right/>
      <top style="thin">
        <color rgb="FFD3D3D3"/>
      </top>
      <bottom/>
      <diagonal/>
    </border>
    <border>
      <left style="thin">
        <color rgb="FFD3D3D3"/>
      </left>
      <right/>
      <top/>
      <bottom/>
      <diagonal/>
    </border>
    <border>
      <left/>
      <right style="thin">
        <color rgb="FFD3D3D3"/>
      </right>
      <top/>
      <bottom/>
      <diagonal/>
    </border>
    <border>
      <left style="thin">
        <color rgb="FFD3D3D3"/>
      </left>
      <right/>
      <top/>
      <bottom style="thin">
        <color rgb="FFD3D3D3"/>
      </bottom>
      <diagonal/>
    </border>
    <border>
      <left/>
      <right style="thin">
        <color rgb="FFD3D3D3"/>
      </right>
      <top/>
      <bottom style="thin">
        <color rgb="FFD3D3D3"/>
      </bottom>
      <diagonal/>
    </border>
    <border>
      <left/>
      <right/>
      <top/>
      <bottom style="thin">
        <color rgb="FFD3D3D3"/>
      </bottom>
      <diagonal/>
    </border>
    <border>
      <left style="thin">
        <color rgb="FFD3D3D3"/>
      </left>
      <right/>
      <top style="thin">
        <color rgb="FFD3D3D3"/>
      </top>
      <bottom style="thin">
        <color rgb="FFD3D3D3"/>
      </bottom>
      <diagonal/>
    </border>
    <border>
      <left style="thin">
        <color rgb="FFD3D3D3"/>
      </left>
      <right style="thin">
        <color rgb="FFD3D3D3"/>
      </right>
      <top/>
      <bottom style="thin">
        <color rgb="FFD3D3D3"/>
      </bottom>
      <diagonal/>
    </border>
    <border>
      <left style="thin">
        <color rgb="FFD3D3D3"/>
      </left>
      <right/>
      <top style="thin">
        <color rgb="FFD3D3D3"/>
      </top>
      <bottom/>
      <diagonal/>
    </border>
  </borders>
  <cellStyleXfs count="3">
    <xf numFmtId="0" fontId="0" fillId="0" borderId="0"/>
    <xf numFmtId="0" fontId="17" fillId="12" borderId="0" applyNumberFormat="0" applyBorder="0" applyAlignment="0" applyProtection="0"/>
    <xf numFmtId="0" fontId="22" fillId="0" borderId="0" applyNumberFormat="0" applyFill="0" applyBorder="0" applyAlignment="0" applyProtection="0"/>
  </cellStyleXfs>
  <cellXfs count="290">
    <xf numFmtId="0" fontId="1" fillId="0" borderId="0" xfId="0" applyFont="1" applyFill="1" applyBorder="1"/>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5" fillId="0" borderId="0"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12" fillId="0" borderId="1" xfId="0" applyNumberFormat="1" applyFont="1" applyFill="1" applyBorder="1" applyAlignment="1">
      <alignment vertical="top" wrapText="1" readingOrder="1"/>
    </xf>
    <xf numFmtId="0" fontId="13" fillId="0" borderId="1" xfId="0" applyNumberFormat="1" applyFont="1" applyFill="1" applyBorder="1" applyAlignment="1">
      <alignment vertical="top" wrapText="1" readingOrder="1"/>
    </xf>
    <xf numFmtId="0" fontId="1" fillId="0" borderId="0" xfId="0" applyFont="1" applyFill="1" applyBorder="1" applyAlignment="1">
      <alignment wrapText="1"/>
    </xf>
    <xf numFmtId="0" fontId="7" fillId="7" borderId="1" xfId="0" applyNumberFormat="1" applyFont="1" applyFill="1" applyBorder="1" applyAlignment="1">
      <alignment vertical="top" wrapText="1"/>
    </xf>
    <xf numFmtId="0" fontId="8" fillId="0" borderId="1" xfId="0" applyNumberFormat="1" applyFont="1" applyFill="1" applyBorder="1" applyAlignment="1">
      <alignment vertical="top" wrapText="1"/>
    </xf>
    <xf numFmtId="0" fontId="7" fillId="8" borderId="1" xfId="0" applyNumberFormat="1" applyFont="1" applyFill="1" applyBorder="1" applyAlignment="1">
      <alignment vertical="top" wrapText="1"/>
    </xf>
    <xf numFmtId="0" fontId="1" fillId="0" borderId="0" xfId="0" applyFont="1" applyFill="1" applyBorder="1" applyAlignment="1">
      <alignment wrapText="1"/>
    </xf>
    <xf numFmtId="0" fontId="18" fillId="0" borderId="0" xfId="0" applyFont="1"/>
    <xf numFmtId="0" fontId="19" fillId="0" borderId="0" xfId="0" applyFont="1"/>
    <xf numFmtId="0" fontId="20" fillId="0" borderId="0" xfId="0" applyFont="1"/>
    <xf numFmtId="0" fontId="15" fillId="0" borderId="2" xfId="0" applyNumberFormat="1" applyFont="1" applyFill="1" applyBorder="1" applyAlignment="1">
      <alignment vertical="top"/>
    </xf>
    <xf numFmtId="0" fontId="15" fillId="0" borderId="3" xfId="0" applyNumberFormat="1" applyFont="1" applyFill="1" applyBorder="1" applyAlignment="1">
      <alignment vertical="top"/>
    </xf>
    <xf numFmtId="0" fontId="19" fillId="0" borderId="0" xfId="0" applyFont="1" applyBorder="1"/>
    <xf numFmtId="0" fontId="13" fillId="0" borderId="0" xfId="0" applyNumberFormat="1" applyFont="1" applyFill="1" applyBorder="1" applyAlignment="1">
      <alignment vertical="top"/>
    </xf>
    <xf numFmtId="0" fontId="21" fillId="12" borderId="0" xfId="1" applyFont="1" applyBorder="1" applyAlignment="1">
      <alignment wrapText="1"/>
    </xf>
    <xf numFmtId="0" fontId="21" fillId="12" borderId="0" xfId="1" applyFont="1" applyBorder="1" applyAlignment="1">
      <alignment horizontal="center"/>
    </xf>
    <xf numFmtId="0" fontId="19" fillId="0" borderId="0" xfId="0" applyFont="1" applyBorder="1" applyAlignment="1">
      <alignment wrapText="1"/>
    </xf>
    <xf numFmtId="0" fontId="12" fillId="0" borderId="0" xfId="0" applyNumberFormat="1" applyFont="1" applyFill="1" applyBorder="1" applyAlignment="1">
      <alignment vertical="top"/>
    </xf>
    <xf numFmtId="0" fontId="12" fillId="0" borderId="0" xfId="0" applyNumberFormat="1" applyFont="1" applyFill="1" applyBorder="1" applyAlignment="1">
      <alignment vertical="top" wrapText="1"/>
    </xf>
    <xf numFmtId="0" fontId="11" fillId="0" borderId="0" xfId="0" applyNumberFormat="1" applyFont="1" applyFill="1" applyBorder="1" applyAlignment="1">
      <alignment vertical="top"/>
    </xf>
    <xf numFmtId="0" fontId="11" fillId="0" borderId="0" xfId="0" applyNumberFormat="1" applyFont="1" applyFill="1" applyBorder="1" applyAlignment="1">
      <alignment vertical="top" wrapText="1"/>
    </xf>
    <xf numFmtId="0" fontId="19" fillId="0" borderId="0" xfId="0" applyFont="1" applyBorder="1" applyAlignment="1">
      <alignment horizontal="center" vertical="top"/>
    </xf>
    <xf numFmtId="0" fontId="15" fillId="0" borderId="0" xfId="0" applyNumberFormat="1" applyFont="1" applyFill="1" applyBorder="1" applyAlignment="1">
      <alignment vertical="top"/>
    </xf>
    <xf numFmtId="0" fontId="21" fillId="12" borderId="0" xfId="1" applyFont="1" applyBorder="1" applyAlignment="1">
      <alignment horizontal="left" vertical="top"/>
    </xf>
    <xf numFmtId="0" fontId="21" fillId="12" borderId="0" xfId="1" applyFont="1" applyBorder="1" applyAlignment="1">
      <alignment horizontal="left"/>
    </xf>
    <xf numFmtId="0" fontId="13" fillId="0" borderId="0" xfId="0" applyFont="1" applyFill="1" applyBorder="1"/>
    <xf numFmtId="0" fontId="8" fillId="0" borderId="1" xfId="0" applyNumberFormat="1" applyFont="1" applyFill="1" applyBorder="1" applyAlignment="1">
      <alignment vertical="top" wrapText="1"/>
    </xf>
    <xf numFmtId="0" fontId="14" fillId="0" borderId="0" xfId="0" applyNumberFormat="1" applyFont="1" applyFill="1" applyBorder="1" applyAlignment="1">
      <alignment vertical="top" wrapText="1" readingOrder="1"/>
    </xf>
    <xf numFmtId="0" fontId="1" fillId="0" borderId="0" xfId="0" applyFont="1" applyFill="1" applyBorder="1"/>
    <xf numFmtId="0" fontId="1" fillId="0" borderId="0" xfId="0" applyFont="1" applyFill="1" applyBorder="1"/>
    <xf numFmtId="0" fontId="1" fillId="0" borderId="0" xfId="0" applyFont="1" applyFill="1" applyBorder="1" applyAlignment="1">
      <alignment wrapText="1" readingOrder="1"/>
    </xf>
    <xf numFmtId="0" fontId="1" fillId="0" borderId="0" xfId="0" applyFont="1" applyFill="1" applyBorder="1" applyAlignment="1">
      <alignment wrapText="1"/>
    </xf>
    <xf numFmtId="0" fontId="7" fillId="7" borderId="3" xfId="0" applyNumberFormat="1" applyFont="1" applyFill="1" applyBorder="1" applyAlignment="1">
      <alignment vertical="top" wrapText="1"/>
    </xf>
    <xf numFmtId="0" fontId="8" fillId="0" borderId="3" xfId="0" applyNumberFormat="1" applyFont="1" applyFill="1" applyBorder="1" applyAlignment="1">
      <alignment vertical="top" wrapText="1"/>
    </xf>
    <xf numFmtId="0" fontId="8" fillId="0" borderId="5" xfId="0" applyNumberFormat="1" applyFont="1" applyFill="1" applyBorder="1" applyAlignment="1">
      <alignment vertical="top" wrapText="1"/>
    </xf>
    <xf numFmtId="0" fontId="1" fillId="0" borderId="10" xfId="0" applyFont="1" applyFill="1" applyBorder="1" applyAlignment="1">
      <alignment wrapText="1"/>
    </xf>
    <xf numFmtId="0" fontId="1" fillId="0" borderId="9" xfId="0" applyFont="1" applyFill="1" applyBorder="1" applyAlignment="1">
      <alignment wrapText="1"/>
    </xf>
    <xf numFmtId="0" fontId="10" fillId="9" borderId="1" xfId="0" applyNumberFormat="1" applyFont="1" applyFill="1" applyBorder="1" applyAlignment="1">
      <alignment horizontal="left" vertical="top" wrapText="1" readingOrder="1"/>
    </xf>
    <xf numFmtId="0" fontId="7" fillId="9" borderId="1" xfId="0" applyNumberFormat="1" applyFont="1" applyFill="1" applyBorder="1" applyAlignment="1">
      <alignment horizontal="left" vertical="top" wrapText="1" readingOrder="1"/>
    </xf>
    <xf numFmtId="0" fontId="1" fillId="0" borderId="0" xfId="0" applyFont="1" applyFill="1" applyBorder="1" applyAlignment="1">
      <alignment horizontal="left"/>
    </xf>
    <xf numFmtId="0" fontId="1" fillId="0" borderId="3" xfId="0" applyNumberFormat="1" applyFont="1" applyFill="1" applyBorder="1" applyAlignment="1">
      <alignment vertical="top" wrapText="1"/>
    </xf>
    <xf numFmtId="0" fontId="8" fillId="0" borderId="1" xfId="0" applyNumberFormat="1" applyFont="1" applyFill="1" applyBorder="1" applyAlignment="1">
      <alignment vertical="top" wrapText="1"/>
    </xf>
    <xf numFmtId="0" fontId="26" fillId="0" borderId="2" xfId="0" applyNumberFormat="1" applyFont="1" applyFill="1" applyBorder="1" applyAlignment="1">
      <alignment vertical="top" wrapText="1"/>
    </xf>
    <xf numFmtId="0" fontId="1" fillId="0" borderId="0" xfId="0" applyFont="1" applyFill="1" applyBorder="1" applyAlignment="1">
      <alignment wrapText="1"/>
    </xf>
    <xf numFmtId="0" fontId="34" fillId="0" borderId="1" xfId="0"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37" fillId="0" borderId="0" xfId="0" applyFont="1"/>
    <xf numFmtId="0" fontId="37" fillId="0" borderId="0" xfId="0" applyFont="1" applyAlignment="1"/>
    <xf numFmtId="0" fontId="38" fillId="0" borderId="0" xfId="0" applyFont="1" applyAlignment="1"/>
    <xf numFmtId="49" fontId="37" fillId="0" borderId="0" xfId="0" applyNumberFormat="1" applyFont="1" applyAlignment="1"/>
    <xf numFmtId="49" fontId="38" fillId="0" borderId="0" xfId="0" applyNumberFormat="1" applyFont="1" applyAlignment="1"/>
    <xf numFmtId="0" fontId="22" fillId="0" borderId="0" xfId="2" applyFill="1" applyBorder="1"/>
    <xf numFmtId="0" fontId="8" fillId="0" borderId="1" xfId="0" applyNumberFormat="1" applyFont="1" applyFill="1" applyBorder="1" applyAlignment="1">
      <alignment vertical="top" wrapText="1"/>
    </xf>
    <xf numFmtId="0" fontId="34" fillId="0" borderId="1" xfId="0" applyFont="1" applyBorder="1" applyAlignment="1">
      <alignment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8" fillId="0" borderId="1" xfId="0" applyNumberFormat="1" applyFont="1" applyFill="1" applyBorder="1" applyAlignment="1">
      <alignment vertical="top" wrapText="1" readingOrder="1"/>
    </xf>
    <xf numFmtId="0" fontId="1" fillId="0" borderId="0" xfId="0" applyFont="1" applyFill="1" applyBorder="1" applyAlignment="1">
      <alignment wrapText="1"/>
    </xf>
    <xf numFmtId="0" fontId="8" fillId="0" borderId="1" xfId="0" applyNumberFormat="1" applyFont="1" applyFill="1" applyBorder="1" applyAlignment="1">
      <alignment vertical="top" wrapText="1"/>
    </xf>
    <xf numFmtId="0" fontId="27" fillId="0" borderId="11" xfId="0" applyNumberFormat="1" applyFont="1" applyFill="1" applyBorder="1" applyAlignment="1">
      <alignment vertical="top" wrapText="1"/>
    </xf>
    <xf numFmtId="0" fontId="8" fillId="0" borderId="11" xfId="0" applyNumberFormat="1" applyFont="1" applyFill="1" applyBorder="1" applyAlignment="1">
      <alignment vertical="top" wrapText="1"/>
    </xf>
    <xf numFmtId="0" fontId="8" fillId="0" borderId="3" xfId="0" applyNumberFormat="1" applyFont="1" applyFill="1" applyBorder="1" applyAlignment="1">
      <alignment vertical="top" wrapText="1"/>
    </xf>
    <xf numFmtId="0" fontId="8" fillId="0" borderId="1" xfId="0" applyNumberFormat="1" applyFont="1" applyFill="1" applyBorder="1" applyAlignment="1">
      <alignment vertical="top" wrapText="1"/>
    </xf>
    <xf numFmtId="0" fontId="8" fillId="0" borderId="3" xfId="0" applyNumberFormat="1" applyFont="1" applyFill="1" applyBorder="1" applyAlignment="1">
      <alignment vertical="top" wrapText="1"/>
    </xf>
    <xf numFmtId="0" fontId="13" fillId="0" borderId="0" xfId="0" applyFont="1"/>
    <xf numFmtId="0" fontId="13" fillId="0" borderId="0" xfId="0" applyFont="1" applyBorder="1" applyAlignment="1">
      <alignment wrapText="1"/>
    </xf>
    <xf numFmtId="0" fontId="13" fillId="0" borderId="0" xfId="0" applyFont="1" applyBorder="1"/>
    <xf numFmtId="0" fontId="1" fillId="0" borderId="0" xfId="0" applyFont="1" applyFill="1" applyBorder="1" applyAlignment="1">
      <alignment wrapText="1"/>
    </xf>
    <xf numFmtId="0" fontId="1" fillId="0" borderId="0" xfId="0" applyFont="1" applyFill="1" applyBorder="1" applyAlignment="1">
      <alignment wrapText="1"/>
    </xf>
    <xf numFmtId="0" fontId="8" fillId="0" borderId="1" xfId="0" applyNumberFormat="1" applyFont="1" applyFill="1" applyBorder="1" applyAlignment="1">
      <alignment vertical="top" wrapText="1"/>
    </xf>
    <xf numFmtId="10" fontId="1" fillId="0" borderId="0" xfId="0" applyNumberFormat="1" applyFont="1" applyFill="1" applyBorder="1" applyAlignment="1">
      <alignment wrapText="1"/>
    </xf>
    <xf numFmtId="0" fontId="45" fillId="0" borderId="0" xfId="0" applyFont="1" applyFill="1" applyBorder="1" applyAlignment="1">
      <alignment wrapText="1"/>
    </xf>
    <xf numFmtId="165" fontId="46" fillId="0" borderId="0" xfId="0" applyNumberFormat="1" applyFont="1" applyFill="1" applyBorder="1" applyAlignment="1">
      <alignment wrapText="1"/>
    </xf>
    <xf numFmtId="0" fontId="46" fillId="0" borderId="0" xfId="0" applyFont="1" applyFill="1" applyBorder="1" applyAlignment="1">
      <alignment wrapText="1"/>
    </xf>
    <xf numFmtId="1" fontId="45" fillId="0" borderId="0" xfId="0" applyNumberFormat="1" applyFont="1" applyFill="1" applyBorder="1" applyAlignment="1">
      <alignment wrapText="1"/>
    </xf>
    <xf numFmtId="1" fontId="45" fillId="0" borderId="0" xfId="0" applyNumberFormat="1" applyFont="1" applyFill="1" applyBorder="1" applyAlignment="1">
      <alignment horizontal="left" wrapText="1"/>
    </xf>
    <xf numFmtId="0" fontId="45" fillId="0" borderId="0" xfId="0" applyFont="1" applyFill="1" applyBorder="1" applyAlignment="1"/>
    <xf numFmtId="0" fontId="8" fillId="13" borderId="1" xfId="0" applyNumberFormat="1" applyFont="1" applyFill="1" applyBorder="1" applyAlignment="1">
      <alignment horizontal="right" vertical="top" wrapText="1" readingOrder="1"/>
    </xf>
    <xf numFmtId="0" fontId="1" fillId="13" borderId="3" xfId="0" applyNumberFormat="1" applyFont="1" applyFill="1" applyBorder="1" applyAlignment="1">
      <alignment horizontal="right" vertical="top" wrapText="1" readingOrder="1"/>
    </xf>
    <xf numFmtId="0" fontId="11" fillId="13" borderId="3" xfId="0" applyNumberFormat="1" applyFont="1" applyFill="1" applyBorder="1" applyAlignment="1">
      <alignment vertical="top" wrapText="1"/>
    </xf>
    <xf numFmtId="0" fontId="1" fillId="13" borderId="3" xfId="0" applyNumberFormat="1" applyFont="1" applyFill="1" applyBorder="1" applyAlignment="1">
      <alignment vertical="top" wrapText="1"/>
    </xf>
    <xf numFmtId="0" fontId="1" fillId="0" borderId="0" xfId="0" applyFont="1" applyAlignment="1">
      <alignment wrapText="1"/>
    </xf>
    <xf numFmtId="0" fontId="8" fillId="0" borderId="1" xfId="0" applyNumberFormat="1" applyFont="1" applyFill="1" applyBorder="1" applyAlignment="1">
      <alignment vertical="top" wrapText="1" readingOrder="1"/>
    </xf>
    <xf numFmtId="0" fontId="1" fillId="13" borderId="0" xfId="0" applyFont="1" applyFill="1" applyBorder="1" applyAlignment="1">
      <alignment wrapText="1"/>
    </xf>
    <xf numFmtId="0" fontId="13" fillId="13" borderId="1" xfId="0" applyNumberFormat="1" applyFont="1" applyFill="1" applyBorder="1" applyAlignment="1">
      <alignment vertical="top" wrapText="1"/>
    </xf>
    <xf numFmtId="0" fontId="2" fillId="0" borderId="0" xfId="0" applyNumberFormat="1" applyFont="1" applyFill="1" applyBorder="1" applyAlignment="1">
      <alignment vertical="top" wrapText="1" readingOrder="1"/>
    </xf>
    <xf numFmtId="0" fontId="8" fillId="0" borderId="1" xfId="0" applyNumberFormat="1" applyFont="1" applyFill="1" applyBorder="1" applyAlignment="1">
      <alignment vertical="top" wrapText="1" readingOrder="1"/>
    </xf>
    <xf numFmtId="0" fontId="1" fillId="0" borderId="3" xfId="0" applyNumberFormat="1" applyFont="1" applyFill="1" applyBorder="1" applyAlignment="1">
      <alignment vertical="top" wrapText="1"/>
    </xf>
    <xf numFmtId="0" fontId="1" fillId="0" borderId="2" xfId="0" applyNumberFormat="1" applyFont="1" applyFill="1" applyBorder="1" applyAlignment="1">
      <alignment vertical="top" wrapText="1"/>
    </xf>
    <xf numFmtId="0" fontId="7" fillId="2" borderId="11" xfId="0" applyNumberFormat="1" applyFont="1" applyFill="1" applyBorder="1" applyAlignment="1">
      <alignment vertical="top" wrapText="1" readingOrder="1"/>
    </xf>
    <xf numFmtId="0" fontId="1" fillId="0" borderId="2" xfId="0" applyFont="1" applyFill="1" applyBorder="1" applyAlignment="1">
      <alignment vertical="top" wrapText="1" readingOrder="1"/>
    </xf>
    <xf numFmtId="0" fontId="1" fillId="0" borderId="3" xfId="0" applyFont="1" applyFill="1" applyBorder="1" applyAlignment="1">
      <alignment vertical="top" wrapText="1" readingOrder="1"/>
    </xf>
    <xf numFmtId="0" fontId="8" fillId="2" borderId="11" xfId="0" applyNumberFormat="1" applyFont="1" applyFill="1" applyBorder="1" applyAlignment="1">
      <alignment vertical="top" wrapText="1" readingOrder="1"/>
    </xf>
    <xf numFmtId="0" fontId="1" fillId="0" borderId="2" xfId="0" applyFont="1" applyFill="1" applyBorder="1" applyAlignment="1">
      <alignment vertical="top" wrapText="1"/>
    </xf>
    <xf numFmtId="0" fontId="1" fillId="0" borderId="3" xfId="0" applyFont="1" applyFill="1" applyBorder="1" applyAlignment="1">
      <alignment vertical="top" wrapText="1"/>
    </xf>
    <xf numFmtId="49" fontId="16" fillId="0" borderId="11" xfId="0" applyNumberFormat="1" applyFont="1" applyFill="1" applyBorder="1" applyAlignment="1">
      <alignment vertical="top" wrapText="1" readingOrder="1"/>
    </xf>
    <xf numFmtId="0" fontId="7" fillId="2" borderId="1" xfId="0" applyNumberFormat="1" applyFont="1" applyFill="1" applyBorder="1" applyAlignment="1">
      <alignment vertical="top" wrapText="1" readingOrder="1"/>
    </xf>
    <xf numFmtId="0" fontId="22" fillId="5" borderId="1" xfId="2" applyNumberFormat="1" applyFill="1" applyBorder="1" applyAlignment="1">
      <alignment vertical="top" wrapText="1" readingOrder="1"/>
    </xf>
    <xf numFmtId="0" fontId="8" fillId="2" borderId="1" xfId="0" applyNumberFormat="1" applyFont="1" applyFill="1" applyBorder="1" applyAlignment="1">
      <alignment vertical="top" wrapText="1" readingOrder="1"/>
    </xf>
    <xf numFmtId="0" fontId="7" fillId="4" borderId="1" xfId="0" applyNumberFormat="1" applyFont="1" applyFill="1" applyBorder="1" applyAlignment="1">
      <alignment vertical="top" wrapText="1" readingOrder="1"/>
    </xf>
    <xf numFmtId="0" fontId="7" fillId="3" borderId="1" xfId="0" applyNumberFormat="1" applyFont="1" applyFill="1" applyBorder="1" applyAlignment="1">
      <alignment vertical="top" wrapText="1" readingOrder="1"/>
    </xf>
    <xf numFmtId="0" fontId="8" fillId="4" borderId="1" xfId="0" applyNumberFormat="1" applyFont="1" applyFill="1" applyBorder="1" applyAlignment="1">
      <alignment vertical="top" wrapText="1" readingOrder="1"/>
    </xf>
    <xf numFmtId="0" fontId="2" fillId="0" borderId="0" xfId="0" applyNumberFormat="1" applyFont="1" applyFill="1" applyBorder="1" applyAlignment="1">
      <alignment vertical="top" wrapText="1" readingOrder="1"/>
    </xf>
    <xf numFmtId="0" fontId="1" fillId="0" borderId="0" xfId="0" applyFont="1" applyFill="1" applyBorder="1"/>
    <xf numFmtId="0" fontId="6" fillId="0" borderId="0" xfId="0" applyNumberFormat="1" applyFont="1" applyFill="1" applyBorder="1" applyAlignment="1">
      <alignment vertical="top" wrapText="1" readingOrder="1"/>
    </xf>
    <xf numFmtId="0" fontId="8" fillId="0" borderId="1" xfId="0" applyNumberFormat="1" applyFont="1" applyFill="1" applyBorder="1" applyAlignment="1">
      <alignment vertical="top" wrapText="1"/>
    </xf>
    <xf numFmtId="0" fontId="22" fillId="0" borderId="11" xfId="2" applyNumberFormat="1" applyFill="1" applyBorder="1" applyAlignment="1">
      <alignment vertical="top" wrapText="1"/>
    </xf>
    <xf numFmtId="0" fontId="27" fillId="0" borderId="3" xfId="0" applyNumberFormat="1" applyFont="1" applyFill="1" applyBorder="1" applyAlignment="1">
      <alignment vertical="top" wrapText="1"/>
    </xf>
    <xf numFmtId="0" fontId="8" fillId="0" borderId="11" xfId="0" applyNumberFormat="1" applyFont="1" applyFill="1" applyBorder="1" applyAlignment="1">
      <alignment vertical="top" wrapText="1"/>
    </xf>
    <xf numFmtId="0" fontId="8" fillId="0" borderId="3" xfId="0" applyNumberFormat="1" applyFont="1" applyFill="1" applyBorder="1" applyAlignment="1">
      <alignment vertical="top" wrapText="1"/>
    </xf>
    <xf numFmtId="0" fontId="8" fillId="0" borderId="2" xfId="0" applyNumberFormat="1" applyFont="1" applyFill="1" applyBorder="1" applyAlignment="1">
      <alignment vertical="top" wrapText="1"/>
    </xf>
    <xf numFmtId="0" fontId="25" fillId="0" borderId="1" xfId="0" applyNumberFormat="1" applyFont="1" applyFill="1" applyBorder="1" applyAlignment="1">
      <alignment vertical="top" wrapText="1"/>
    </xf>
    <xf numFmtId="0" fontId="26" fillId="0" borderId="2" xfId="0" applyNumberFormat="1" applyFont="1" applyFill="1" applyBorder="1" applyAlignment="1">
      <alignment vertical="top" wrapText="1"/>
    </xf>
    <xf numFmtId="0" fontId="7" fillId="6" borderId="1" xfId="0" applyNumberFormat="1" applyFont="1" applyFill="1" applyBorder="1" applyAlignment="1">
      <alignment vertical="top" wrapText="1"/>
    </xf>
    <xf numFmtId="0" fontId="8" fillId="6" borderId="1" xfId="0" applyNumberFormat="1" applyFont="1" applyFill="1" applyBorder="1" applyAlignment="1">
      <alignment vertical="top" wrapText="1"/>
    </xf>
    <xf numFmtId="0" fontId="27" fillId="0" borderId="1" xfId="0" applyNumberFormat="1" applyFont="1" applyFill="1" applyBorder="1" applyAlignment="1">
      <alignment vertical="top" wrapText="1"/>
    </xf>
    <xf numFmtId="0" fontId="28" fillId="0" borderId="3" xfId="0" applyNumberFormat="1" applyFont="1" applyFill="1" applyBorder="1" applyAlignment="1">
      <alignment vertical="top" wrapText="1"/>
    </xf>
    <xf numFmtId="0" fontId="34" fillId="0" borderId="1" xfId="0" applyFont="1" applyFill="1" applyBorder="1" applyAlignment="1">
      <alignment vertical="top" wrapText="1" readingOrder="1"/>
    </xf>
    <xf numFmtId="0" fontId="33" fillId="0" borderId="3" xfId="0" applyFont="1" applyFill="1" applyBorder="1" applyAlignment="1">
      <alignment vertical="top" wrapText="1"/>
    </xf>
    <xf numFmtId="0" fontId="23" fillId="0" borderId="1" xfId="0" applyNumberFormat="1" applyFont="1" applyFill="1" applyBorder="1" applyAlignment="1">
      <alignment vertical="top" wrapText="1"/>
    </xf>
    <xf numFmtId="0" fontId="24" fillId="0" borderId="2" xfId="0" applyNumberFormat="1" applyFont="1" applyFill="1" applyBorder="1" applyAlignment="1">
      <alignment vertical="top" wrapText="1"/>
    </xf>
    <xf numFmtId="0" fontId="22" fillId="0" borderId="1" xfId="2" applyNumberFormat="1" applyFill="1" applyBorder="1" applyAlignment="1">
      <alignment vertical="top" wrapText="1" readingOrder="1"/>
    </xf>
    <xf numFmtId="0" fontId="34" fillId="0" borderId="1" xfId="0" applyFont="1" applyBorder="1" applyAlignment="1">
      <alignment vertical="top" wrapText="1" readingOrder="1"/>
    </xf>
    <xf numFmtId="0" fontId="33" fillId="0" borderId="3" xfId="0" applyFont="1" applyBorder="1" applyAlignment="1">
      <alignment vertical="top" wrapText="1"/>
    </xf>
    <xf numFmtId="0" fontId="22" fillId="0" borderId="1" xfId="2" applyNumberFormat="1" applyFill="1" applyBorder="1" applyAlignment="1">
      <alignment vertical="top" wrapText="1"/>
    </xf>
    <xf numFmtId="0" fontId="7" fillId="7" borderId="1" xfId="0" applyNumberFormat="1" applyFont="1" applyFill="1" applyBorder="1" applyAlignment="1">
      <alignment vertical="top" wrapText="1"/>
    </xf>
    <xf numFmtId="0" fontId="8" fillId="7" borderId="1" xfId="0" applyNumberFormat="1" applyFont="1" applyFill="1" applyBorder="1" applyAlignment="1">
      <alignment vertical="top" wrapText="1"/>
    </xf>
    <xf numFmtId="0" fontId="7" fillId="7" borderId="12" xfId="0" applyNumberFormat="1" applyFont="1" applyFill="1" applyBorder="1" applyAlignment="1">
      <alignment vertical="top" wrapText="1"/>
    </xf>
    <xf numFmtId="0" fontId="1" fillId="0" borderId="10" xfId="0" applyNumberFormat="1" applyFont="1" applyFill="1" applyBorder="1" applyAlignment="1">
      <alignment vertical="top" wrapText="1"/>
    </xf>
    <xf numFmtId="0" fontId="1" fillId="0" borderId="9" xfId="0" applyNumberFormat="1" applyFont="1" applyFill="1" applyBorder="1" applyAlignment="1">
      <alignment vertical="top" wrapText="1"/>
    </xf>
    <xf numFmtId="0" fontId="2" fillId="0" borderId="0" xfId="0" applyNumberFormat="1" applyFont="1" applyFill="1" applyBorder="1" applyAlignment="1">
      <alignment vertical="top" wrapText="1"/>
    </xf>
    <xf numFmtId="0" fontId="1" fillId="0" borderId="0" xfId="0" applyFont="1" applyFill="1" applyBorder="1" applyAlignment="1">
      <alignment wrapText="1"/>
    </xf>
    <xf numFmtId="0" fontId="6" fillId="0" borderId="0" xfId="0" applyNumberFormat="1" applyFont="1" applyFill="1" applyBorder="1" applyAlignment="1">
      <alignment vertical="top" wrapText="1"/>
    </xf>
    <xf numFmtId="0" fontId="7" fillId="8" borderId="11" xfId="0" applyNumberFormat="1" applyFont="1" applyFill="1" applyBorder="1" applyAlignment="1">
      <alignment vertical="top" wrapText="1"/>
    </xf>
    <xf numFmtId="0" fontId="7" fillId="8" borderId="13" xfId="0" applyNumberFormat="1" applyFont="1" applyFill="1" applyBorder="1" applyAlignment="1">
      <alignment vertical="top" wrapText="1"/>
    </xf>
    <xf numFmtId="0" fontId="7" fillId="8" borderId="5" xfId="0" applyNumberFormat="1" applyFont="1" applyFill="1" applyBorder="1" applyAlignment="1">
      <alignment vertical="top" wrapText="1"/>
    </xf>
    <xf numFmtId="0" fontId="7" fillId="8" borderId="6" xfId="0" applyNumberFormat="1" applyFont="1" applyFill="1" applyBorder="1" applyAlignment="1">
      <alignment vertical="top" wrapText="1"/>
    </xf>
    <xf numFmtId="0" fontId="7" fillId="8" borderId="0" xfId="0" applyNumberFormat="1" applyFont="1" applyFill="1" applyBorder="1" applyAlignment="1">
      <alignment vertical="top" wrapText="1"/>
    </xf>
    <xf numFmtId="165" fontId="8" fillId="13" borderId="11" xfId="0" applyNumberFormat="1" applyFont="1" applyFill="1" applyBorder="1" applyAlignment="1">
      <alignment vertical="top" wrapText="1" readingOrder="1"/>
    </xf>
    <xf numFmtId="165" fontId="8" fillId="13" borderId="2" xfId="0" applyNumberFormat="1" applyFont="1" applyFill="1" applyBorder="1" applyAlignment="1">
      <alignment vertical="top" wrapText="1" readingOrder="1"/>
    </xf>
    <xf numFmtId="165" fontId="8" fillId="13" borderId="3" xfId="0" applyNumberFormat="1" applyFont="1" applyFill="1" applyBorder="1" applyAlignment="1">
      <alignment vertical="top" wrapText="1" readingOrder="1"/>
    </xf>
    <xf numFmtId="0" fontId="8" fillId="13" borderId="1" xfId="0" applyNumberFormat="1" applyFont="1" applyFill="1" applyBorder="1" applyAlignment="1">
      <alignment vertical="top" wrapText="1" readingOrder="1"/>
    </xf>
    <xf numFmtId="0" fontId="1" fillId="13" borderId="2" xfId="0" applyNumberFormat="1" applyFont="1" applyFill="1" applyBorder="1" applyAlignment="1">
      <alignment vertical="top" wrapText="1"/>
    </xf>
    <xf numFmtId="0" fontId="1" fillId="13" borderId="3" xfId="0" applyNumberFormat="1" applyFont="1" applyFill="1" applyBorder="1" applyAlignment="1">
      <alignment vertical="top" wrapText="1"/>
    </xf>
    <xf numFmtId="0" fontId="12" fillId="13" borderId="1" xfId="0" applyNumberFormat="1" applyFont="1" applyFill="1" applyBorder="1" applyAlignment="1">
      <alignment vertical="top" wrapText="1" readingOrder="1"/>
    </xf>
    <xf numFmtId="0" fontId="11" fillId="13" borderId="2" xfId="0" applyNumberFormat="1" applyFont="1" applyFill="1" applyBorder="1" applyAlignment="1">
      <alignment vertical="top" wrapText="1"/>
    </xf>
    <xf numFmtId="0" fontId="11" fillId="13" borderId="3" xfId="0" applyNumberFormat="1" applyFont="1" applyFill="1" applyBorder="1" applyAlignment="1">
      <alignment vertical="top" wrapText="1"/>
    </xf>
    <xf numFmtId="0" fontId="8" fillId="0" borderId="11" xfId="0" applyNumberFormat="1" applyFont="1" applyFill="1" applyBorder="1" applyAlignment="1">
      <alignment horizontal="left" vertical="top" wrapText="1" readingOrder="1"/>
    </xf>
    <xf numFmtId="0" fontId="8" fillId="0" borderId="2" xfId="0" applyNumberFormat="1" applyFont="1" applyFill="1" applyBorder="1" applyAlignment="1">
      <alignment horizontal="left" vertical="top" wrapText="1" readingOrder="1"/>
    </xf>
    <xf numFmtId="0" fontId="8" fillId="13" borderId="11" xfId="0" applyNumberFormat="1" applyFont="1" applyFill="1" applyBorder="1" applyAlignment="1">
      <alignment horizontal="right" vertical="top" wrapText="1" readingOrder="1"/>
    </xf>
    <xf numFmtId="0" fontId="8" fillId="13" borderId="2" xfId="0" applyNumberFormat="1" applyFont="1" applyFill="1" applyBorder="1" applyAlignment="1">
      <alignment horizontal="right" vertical="top" wrapText="1" readingOrder="1"/>
    </xf>
    <xf numFmtId="0" fontId="8" fillId="13" borderId="11" xfId="0" applyNumberFormat="1" applyFont="1" applyFill="1" applyBorder="1" applyAlignment="1">
      <alignment horizontal="left" vertical="top" wrapText="1" readingOrder="1"/>
    </xf>
    <xf numFmtId="0" fontId="8" fillId="13" borderId="2" xfId="0" applyNumberFormat="1" applyFont="1" applyFill="1" applyBorder="1" applyAlignment="1">
      <alignment horizontal="left" vertical="top" wrapText="1" readingOrder="1"/>
    </xf>
    <xf numFmtId="0" fontId="8" fillId="13" borderId="3" xfId="0" applyNumberFormat="1" applyFont="1" applyFill="1" applyBorder="1" applyAlignment="1">
      <alignment horizontal="left" vertical="top" wrapText="1" readingOrder="1"/>
    </xf>
    <xf numFmtId="0" fontId="13" fillId="13" borderId="11" xfId="0" applyNumberFormat="1" applyFont="1" applyFill="1" applyBorder="1" applyAlignment="1">
      <alignment horizontal="right" vertical="top" wrapText="1" readingOrder="1"/>
    </xf>
    <xf numFmtId="0" fontId="13" fillId="13" borderId="2" xfId="0" applyNumberFormat="1" applyFont="1" applyFill="1" applyBorder="1" applyAlignment="1">
      <alignment horizontal="right" vertical="top" wrapText="1" readingOrder="1"/>
    </xf>
    <xf numFmtId="0" fontId="12" fillId="13" borderId="11" xfId="0" applyNumberFormat="1" applyFont="1" applyFill="1" applyBorder="1" applyAlignment="1">
      <alignment horizontal="left" vertical="top" wrapText="1" readingOrder="1"/>
    </xf>
    <xf numFmtId="0" fontId="12" fillId="13" borderId="2" xfId="0" applyNumberFormat="1" applyFont="1" applyFill="1" applyBorder="1" applyAlignment="1">
      <alignment horizontal="left" vertical="top" wrapText="1" readingOrder="1"/>
    </xf>
    <xf numFmtId="1" fontId="13" fillId="13" borderId="11" xfId="0" applyNumberFormat="1" applyFont="1" applyFill="1" applyBorder="1" applyAlignment="1">
      <alignment vertical="top" wrapText="1" readingOrder="1"/>
    </xf>
    <xf numFmtId="1" fontId="13" fillId="13" borderId="2" xfId="0" applyNumberFormat="1" applyFont="1" applyFill="1" applyBorder="1" applyAlignment="1">
      <alignment vertical="top" wrapText="1" readingOrder="1"/>
    </xf>
    <xf numFmtId="1" fontId="13" fillId="13" borderId="3" xfId="0" applyNumberFormat="1" applyFont="1" applyFill="1" applyBorder="1" applyAlignment="1">
      <alignment vertical="top" wrapText="1" readingOrder="1"/>
    </xf>
    <xf numFmtId="0" fontId="8" fillId="13" borderId="11" xfId="0" applyNumberFormat="1" applyFont="1" applyFill="1" applyBorder="1" applyAlignment="1">
      <alignment vertical="top" wrapText="1" readingOrder="1"/>
    </xf>
    <xf numFmtId="0" fontId="8" fillId="13" borderId="2" xfId="0" applyNumberFormat="1" applyFont="1" applyFill="1" applyBorder="1" applyAlignment="1">
      <alignment vertical="top" wrapText="1" readingOrder="1"/>
    </xf>
    <xf numFmtId="0" fontId="8" fillId="13" borderId="3" xfId="0" applyNumberFormat="1" applyFont="1" applyFill="1" applyBorder="1" applyAlignment="1">
      <alignment vertical="top" wrapText="1" readingOrder="1"/>
    </xf>
    <xf numFmtId="0" fontId="13" fillId="13" borderId="1" xfId="0" applyNumberFormat="1" applyFont="1" applyFill="1" applyBorder="1" applyAlignment="1">
      <alignment horizontal="right" vertical="top" wrapText="1" readingOrder="1"/>
    </xf>
    <xf numFmtId="0" fontId="1" fillId="13" borderId="2" xfId="0" applyNumberFormat="1" applyFont="1" applyFill="1" applyBorder="1" applyAlignment="1">
      <alignment horizontal="right" vertical="top" wrapText="1" readingOrder="1"/>
    </xf>
    <xf numFmtId="0" fontId="1" fillId="13" borderId="3" xfId="0" applyNumberFormat="1" applyFont="1" applyFill="1" applyBorder="1" applyAlignment="1">
      <alignment horizontal="right" vertical="top" wrapText="1" readingOrder="1"/>
    </xf>
    <xf numFmtId="0" fontId="8" fillId="13" borderId="1" xfId="0" applyNumberFormat="1" applyFont="1" applyFill="1" applyBorder="1" applyAlignment="1">
      <alignment horizontal="right" vertical="top" wrapText="1" readingOrder="1"/>
    </xf>
    <xf numFmtId="0" fontId="28" fillId="0" borderId="1" xfId="0" applyNumberFormat="1" applyFont="1" applyFill="1" applyBorder="1" applyAlignment="1">
      <alignment vertical="top" wrapText="1" readingOrder="1"/>
    </xf>
    <xf numFmtId="0" fontId="28" fillId="0" borderId="2" xfId="0" applyNumberFormat="1" applyFont="1" applyFill="1" applyBorder="1" applyAlignment="1">
      <alignment vertical="top" wrapText="1"/>
    </xf>
    <xf numFmtId="0" fontId="13" fillId="0" borderId="11" xfId="0" applyFont="1" applyFill="1" applyBorder="1" applyAlignment="1">
      <alignment vertical="top" wrapText="1" readingOrder="1"/>
    </xf>
    <xf numFmtId="0" fontId="13" fillId="0" borderId="2" xfId="0" applyFont="1" applyFill="1" applyBorder="1" applyAlignment="1">
      <alignment vertical="top" wrapText="1" readingOrder="1"/>
    </xf>
    <xf numFmtId="0" fontId="13" fillId="0" borderId="3" xfId="0" applyFont="1" applyFill="1" applyBorder="1" applyAlignment="1">
      <alignment vertical="top" wrapText="1" readingOrder="1"/>
    </xf>
    <xf numFmtId="0" fontId="13" fillId="0" borderId="1" xfId="0" applyFont="1" applyFill="1" applyBorder="1" applyAlignment="1">
      <alignment vertical="top" wrapText="1" readingOrder="1"/>
    </xf>
    <xf numFmtId="0" fontId="13" fillId="0" borderId="1" xfId="0" applyNumberFormat="1" applyFont="1" applyFill="1" applyBorder="1" applyAlignment="1">
      <alignment horizontal="right" vertical="top" wrapText="1" readingOrder="1"/>
    </xf>
    <xf numFmtId="0" fontId="1" fillId="0" borderId="2" xfId="0" applyNumberFormat="1" applyFont="1" applyFill="1" applyBorder="1" applyAlignment="1">
      <alignment horizontal="right" vertical="top" wrapText="1" readingOrder="1"/>
    </xf>
    <xf numFmtId="0" fontId="1" fillId="0" borderId="3" xfId="0" applyNumberFormat="1" applyFont="1" applyFill="1" applyBorder="1" applyAlignment="1">
      <alignment horizontal="right" vertical="top" wrapText="1" readingOrder="1"/>
    </xf>
    <xf numFmtId="0" fontId="13" fillId="0" borderId="1" xfId="0" applyNumberFormat="1" applyFont="1" applyFill="1" applyBorder="1" applyAlignment="1">
      <alignment vertical="top" wrapText="1" readingOrder="1"/>
    </xf>
    <xf numFmtId="165" fontId="13" fillId="0" borderId="11" xfId="0" applyNumberFormat="1" applyFont="1" applyFill="1" applyBorder="1" applyAlignment="1">
      <alignment vertical="top" wrapText="1" readingOrder="1"/>
    </xf>
    <xf numFmtId="165" fontId="13" fillId="0" borderId="2" xfId="0" applyNumberFormat="1" applyFont="1" applyFill="1" applyBorder="1" applyAlignment="1">
      <alignment vertical="top" wrapText="1" readingOrder="1"/>
    </xf>
    <xf numFmtId="165" fontId="13" fillId="0" borderId="3" xfId="0" applyNumberFormat="1" applyFont="1" applyFill="1" applyBorder="1" applyAlignment="1">
      <alignment vertical="top" wrapText="1" readingOrder="1"/>
    </xf>
    <xf numFmtId="0" fontId="7" fillId="8" borderId="1" xfId="0" applyNumberFormat="1" applyFont="1" applyFill="1" applyBorder="1" applyAlignment="1">
      <alignment vertical="top" wrapText="1"/>
    </xf>
    <xf numFmtId="0" fontId="8" fillId="8" borderId="1" xfId="0" applyNumberFormat="1" applyFont="1" applyFill="1" applyBorder="1" applyAlignment="1">
      <alignment vertical="top" wrapText="1"/>
    </xf>
    <xf numFmtId="0" fontId="8" fillId="13" borderId="1" xfId="0" applyNumberFormat="1" applyFont="1" applyFill="1" applyBorder="1" applyAlignment="1">
      <alignment vertical="top" wrapText="1"/>
    </xf>
    <xf numFmtId="0" fontId="13" fillId="13" borderId="1" xfId="0" applyNumberFormat="1" applyFont="1" applyFill="1" applyBorder="1" applyAlignment="1">
      <alignment vertical="top" wrapText="1"/>
    </xf>
    <xf numFmtId="0" fontId="1" fillId="0" borderId="5" xfId="0" applyNumberFormat="1" applyFont="1" applyFill="1" applyBorder="1" applyAlignment="1">
      <alignment vertical="top" wrapText="1"/>
    </xf>
    <xf numFmtId="0" fontId="1" fillId="0" borderId="4" xfId="0" applyNumberFormat="1" applyFont="1" applyFill="1" applyBorder="1" applyAlignment="1">
      <alignment vertical="top" wrapText="1"/>
    </xf>
    <xf numFmtId="0" fontId="1" fillId="0" borderId="6" xfId="0" applyNumberFormat="1" applyFont="1" applyFill="1" applyBorder="1" applyAlignment="1">
      <alignment vertical="top" wrapText="1"/>
    </xf>
    <xf numFmtId="0" fontId="1" fillId="0" borderId="7" xfId="0" applyNumberFormat="1" applyFont="1" applyFill="1" applyBorder="1" applyAlignment="1">
      <alignment vertical="top" wrapText="1"/>
    </xf>
    <xf numFmtId="0" fontId="1" fillId="0" borderId="8" xfId="0" applyNumberFormat="1" applyFont="1" applyFill="1" applyBorder="1" applyAlignment="1">
      <alignment vertical="top" wrapText="1"/>
    </xf>
    <xf numFmtId="0" fontId="9" fillId="0" borderId="1" xfId="0" applyNumberFormat="1" applyFont="1" applyFill="1" applyBorder="1" applyAlignment="1">
      <alignment vertical="top" wrapText="1"/>
    </xf>
    <xf numFmtId="0" fontId="12" fillId="0" borderId="1" xfId="0" applyNumberFormat="1" applyFont="1" applyFill="1" applyBorder="1" applyAlignment="1">
      <alignment vertical="top" wrapText="1" readingOrder="1"/>
    </xf>
    <xf numFmtId="0" fontId="11" fillId="0" borderId="2" xfId="0" applyNumberFormat="1" applyFont="1" applyFill="1" applyBorder="1" applyAlignment="1">
      <alignment vertical="top" wrapText="1"/>
    </xf>
    <xf numFmtId="0" fontId="11" fillId="0" borderId="3" xfId="0" applyNumberFormat="1" applyFont="1" applyFill="1" applyBorder="1" applyAlignment="1">
      <alignment vertical="top" wrapText="1"/>
    </xf>
    <xf numFmtId="0" fontId="12" fillId="0" borderId="1" xfId="0" applyNumberFormat="1" applyFont="1" applyFill="1" applyBorder="1" applyAlignment="1">
      <alignment horizontal="right" vertical="top" wrapText="1" readingOrder="1"/>
    </xf>
    <xf numFmtId="0" fontId="11" fillId="0" borderId="2" xfId="0" applyNumberFormat="1" applyFont="1" applyFill="1" applyBorder="1" applyAlignment="1">
      <alignment horizontal="right" vertical="top" wrapText="1" readingOrder="1"/>
    </xf>
    <xf numFmtId="0" fontId="11" fillId="0" borderId="3" xfId="0" applyNumberFormat="1" applyFont="1" applyFill="1" applyBorder="1" applyAlignment="1">
      <alignment horizontal="right" vertical="top" wrapText="1" readingOrder="1"/>
    </xf>
    <xf numFmtId="6" fontId="12" fillId="0" borderId="1" xfId="0" applyNumberFormat="1" applyFont="1" applyFill="1" applyBorder="1" applyAlignment="1">
      <alignment vertical="top" wrapText="1" readingOrder="1"/>
    </xf>
    <xf numFmtId="0" fontId="29" fillId="8" borderId="11" xfId="0" applyNumberFormat="1" applyFont="1" applyFill="1" applyBorder="1" applyAlignment="1">
      <alignment vertical="top" wrapText="1"/>
    </xf>
    <xf numFmtId="0" fontId="30" fillId="0" borderId="2" xfId="0" applyNumberFormat="1" applyFont="1" applyFill="1" applyBorder="1" applyAlignment="1">
      <alignment vertical="top" wrapText="1"/>
    </xf>
    <xf numFmtId="0" fontId="30" fillId="0" borderId="2" xfId="0" applyFont="1" applyFill="1" applyBorder="1" applyAlignment="1">
      <alignment vertical="top" wrapText="1"/>
    </xf>
    <xf numFmtId="0" fontId="30" fillId="0" borderId="3" xfId="0" applyFont="1" applyFill="1" applyBorder="1" applyAlignment="1">
      <alignment vertical="top" wrapText="1"/>
    </xf>
    <xf numFmtId="0" fontId="13" fillId="0" borderId="1" xfId="0" applyFont="1" applyBorder="1" applyAlignment="1">
      <alignment vertical="top"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13" fillId="0" borderId="1" xfId="0" applyFont="1" applyBorder="1" applyAlignment="1">
      <alignment horizontal="right" vertical="top" wrapText="1" readingOrder="1"/>
    </xf>
    <xf numFmtId="0" fontId="1" fillId="0" borderId="2" xfId="0" applyFont="1" applyBorder="1" applyAlignment="1">
      <alignment horizontal="right" vertical="top" wrapText="1" readingOrder="1"/>
    </xf>
    <xf numFmtId="0" fontId="1" fillId="0" borderId="3" xfId="0" applyFont="1" applyBorder="1" applyAlignment="1">
      <alignment horizontal="right" vertical="top" wrapText="1" readingOrder="1"/>
    </xf>
    <xf numFmtId="0" fontId="12" fillId="0" borderId="11" xfId="0" applyNumberFormat="1" applyFont="1" applyFill="1" applyBorder="1" applyAlignment="1">
      <alignment vertical="top" wrapText="1" readingOrder="1"/>
    </xf>
    <xf numFmtId="0" fontId="12" fillId="0" borderId="2" xfId="0" applyNumberFormat="1" applyFont="1" applyFill="1" applyBorder="1" applyAlignment="1">
      <alignment vertical="top" wrapText="1" readingOrder="1"/>
    </xf>
    <xf numFmtId="0" fontId="12" fillId="0" borderId="3" xfId="0" applyNumberFormat="1" applyFont="1" applyFill="1" applyBorder="1" applyAlignment="1">
      <alignment vertical="top" wrapText="1" readingOrder="1"/>
    </xf>
    <xf numFmtId="0" fontId="13" fillId="13" borderId="8" xfId="0" applyNumberFormat="1" applyFont="1" applyFill="1" applyBorder="1" applyAlignment="1">
      <alignment vertical="top" wrapText="1"/>
    </xf>
    <xf numFmtId="0" fontId="13" fillId="13" borderId="10" xfId="0" applyNumberFormat="1" applyFont="1" applyFill="1" applyBorder="1" applyAlignment="1">
      <alignment vertical="top" wrapText="1"/>
    </xf>
    <xf numFmtId="0" fontId="11" fillId="13" borderId="2" xfId="0" applyNumberFormat="1" applyFont="1" applyFill="1" applyBorder="1" applyAlignment="1">
      <alignment horizontal="right" vertical="top" wrapText="1" readingOrder="1"/>
    </xf>
    <xf numFmtId="0" fontId="11" fillId="13" borderId="3" xfId="0" applyNumberFormat="1" applyFont="1" applyFill="1" applyBorder="1" applyAlignment="1">
      <alignment horizontal="right" vertical="top" wrapText="1" readingOrder="1"/>
    </xf>
    <xf numFmtId="10" fontId="8" fillId="13" borderId="1" xfId="0" applyNumberFormat="1" applyFont="1" applyFill="1" applyBorder="1" applyAlignment="1">
      <alignment vertical="top" wrapText="1"/>
    </xf>
    <xf numFmtId="10" fontId="8" fillId="13" borderId="1" xfId="0" applyNumberFormat="1" applyFont="1" applyFill="1" applyBorder="1" applyAlignment="1">
      <alignment horizontal="right" vertical="top" wrapText="1"/>
    </xf>
    <xf numFmtId="0" fontId="1" fillId="13" borderId="2" xfId="0" applyNumberFormat="1" applyFont="1" applyFill="1" applyBorder="1" applyAlignment="1">
      <alignment horizontal="right" vertical="top" wrapText="1"/>
    </xf>
    <xf numFmtId="0" fontId="1" fillId="13" borderId="3" xfId="0" applyNumberFormat="1" applyFont="1" applyFill="1" applyBorder="1" applyAlignment="1">
      <alignment horizontal="right" vertical="top" wrapText="1"/>
    </xf>
    <xf numFmtId="0" fontId="19" fillId="13" borderId="1" xfId="0" applyNumberFormat="1" applyFont="1" applyFill="1" applyBorder="1" applyAlignment="1">
      <alignment vertical="top" wrapText="1"/>
    </xf>
    <xf numFmtId="0" fontId="44" fillId="13" borderId="2" xfId="0" applyNumberFormat="1" applyFont="1" applyFill="1" applyBorder="1" applyAlignment="1">
      <alignment vertical="top" wrapText="1"/>
    </xf>
    <xf numFmtId="0" fontId="44" fillId="13" borderId="3" xfId="0" applyNumberFormat="1" applyFont="1" applyFill="1" applyBorder="1" applyAlignment="1">
      <alignment vertical="top" wrapText="1"/>
    </xf>
    <xf numFmtId="9" fontId="8" fillId="13" borderId="1" xfId="0" applyNumberFormat="1" applyFont="1" applyFill="1" applyBorder="1" applyAlignment="1">
      <alignment vertical="top" wrapText="1"/>
    </xf>
    <xf numFmtId="1" fontId="8" fillId="13" borderId="1" xfId="0" applyNumberFormat="1" applyFont="1" applyFill="1" applyBorder="1" applyAlignment="1">
      <alignment vertical="top" wrapText="1"/>
    </xf>
    <xf numFmtId="1" fontId="1" fillId="13" borderId="3" xfId="0" applyNumberFormat="1" applyFont="1" applyFill="1" applyBorder="1" applyAlignment="1">
      <alignment vertical="top" wrapText="1"/>
    </xf>
    <xf numFmtId="1" fontId="12" fillId="0" borderId="1" xfId="0" applyNumberFormat="1" applyFont="1" applyFill="1" applyBorder="1" applyAlignment="1">
      <alignment vertical="top" wrapText="1" readingOrder="1"/>
    </xf>
    <xf numFmtId="1" fontId="11" fillId="0" borderId="4" xfId="0" applyNumberFormat="1" applyFont="1" applyFill="1" applyBorder="1" applyAlignment="1">
      <alignment vertical="top" wrapText="1"/>
    </xf>
    <xf numFmtId="1" fontId="11" fillId="0" borderId="6" xfId="0" applyNumberFormat="1" applyFont="1" applyFill="1" applyBorder="1" applyAlignment="1">
      <alignment vertical="top" wrapText="1"/>
    </xf>
    <xf numFmtId="1" fontId="11" fillId="0" borderId="7" xfId="0" applyNumberFormat="1" applyFont="1" applyFill="1" applyBorder="1" applyAlignment="1">
      <alignment vertical="top" wrapText="1"/>
    </xf>
    <xf numFmtId="0" fontId="11" fillId="0" borderId="5" xfId="0" applyNumberFormat="1" applyFont="1" applyFill="1" applyBorder="1" applyAlignment="1">
      <alignment vertical="top" wrapText="1"/>
    </xf>
    <xf numFmtId="0" fontId="11" fillId="0" borderId="4" xfId="0" applyNumberFormat="1" applyFont="1" applyFill="1" applyBorder="1" applyAlignment="1">
      <alignment vertical="top" wrapText="1"/>
    </xf>
    <xf numFmtId="0" fontId="11" fillId="0" borderId="6" xfId="0" applyNumberFormat="1" applyFont="1" applyFill="1" applyBorder="1" applyAlignment="1">
      <alignment vertical="top" wrapText="1"/>
    </xf>
    <xf numFmtId="0" fontId="11" fillId="0" borderId="0" xfId="0" applyFont="1" applyFill="1" applyBorder="1"/>
    <xf numFmtId="0" fontId="11" fillId="0" borderId="7" xfId="0" applyNumberFormat="1" applyFont="1" applyFill="1" applyBorder="1" applyAlignment="1">
      <alignment vertical="top" wrapText="1"/>
    </xf>
    <xf numFmtId="165" fontId="8" fillId="0" borderId="11" xfId="0" applyNumberFormat="1" applyFont="1" applyFill="1" applyBorder="1" applyAlignment="1">
      <alignment vertical="top" wrapText="1" readingOrder="1"/>
    </xf>
    <xf numFmtId="165" fontId="8" fillId="0" borderId="2" xfId="0" applyNumberFormat="1" applyFont="1" applyFill="1" applyBorder="1" applyAlignment="1">
      <alignment vertical="top" wrapText="1" readingOrder="1"/>
    </xf>
    <xf numFmtId="165" fontId="8" fillId="0" borderId="3" xfId="0" applyNumberFormat="1" applyFont="1" applyFill="1" applyBorder="1" applyAlignment="1">
      <alignment vertical="top" wrapText="1" readingOrder="1"/>
    </xf>
    <xf numFmtId="165" fontId="8" fillId="0" borderId="1" xfId="0" applyNumberFormat="1" applyFont="1" applyFill="1" applyBorder="1" applyAlignment="1">
      <alignment vertical="top" wrapText="1" readingOrder="1"/>
    </xf>
    <xf numFmtId="164" fontId="8" fillId="0" borderId="1" xfId="0" applyNumberFormat="1" applyFont="1" applyFill="1" applyBorder="1" applyAlignment="1">
      <alignment vertical="top" wrapText="1"/>
    </xf>
    <xf numFmtId="1" fontId="1" fillId="13" borderId="2" xfId="0" applyNumberFormat="1" applyFont="1" applyFill="1" applyBorder="1" applyAlignment="1">
      <alignment vertical="top" wrapText="1"/>
    </xf>
    <xf numFmtId="164" fontId="8" fillId="13" borderId="1" xfId="0" applyNumberFormat="1" applyFont="1" applyFill="1" applyBorder="1" applyAlignment="1">
      <alignment vertical="top" wrapText="1"/>
    </xf>
    <xf numFmtId="0" fontId="8" fillId="9" borderId="1" xfId="0" applyNumberFormat="1" applyFont="1" applyFill="1" applyBorder="1" applyAlignment="1">
      <alignment vertical="top" wrapText="1" readingOrder="1"/>
    </xf>
    <xf numFmtId="0" fontId="8" fillId="5" borderId="1" xfId="0" applyNumberFormat="1" applyFont="1" applyFill="1" applyBorder="1" applyAlignment="1">
      <alignment vertical="top" wrapText="1" readingOrder="1"/>
    </xf>
    <xf numFmtId="0" fontId="7" fillId="9" borderId="1" xfId="0" applyNumberFormat="1" applyFont="1" applyFill="1" applyBorder="1" applyAlignment="1">
      <alignment vertical="top" wrapText="1" readingOrder="1"/>
    </xf>
    <xf numFmtId="0" fontId="13" fillId="5" borderId="1" xfId="0" applyNumberFormat="1" applyFont="1" applyFill="1" applyBorder="1" applyAlignment="1">
      <alignment vertical="top" wrapText="1" readingOrder="1"/>
    </xf>
    <xf numFmtId="0" fontId="9" fillId="5" borderId="1" xfId="0" applyNumberFormat="1" applyFont="1" applyFill="1" applyBorder="1" applyAlignment="1">
      <alignment vertical="top" wrapText="1" readingOrder="1"/>
    </xf>
    <xf numFmtId="0" fontId="31" fillId="0" borderId="2" xfId="0" applyNumberFormat="1" applyFont="1" applyFill="1" applyBorder="1" applyAlignment="1">
      <alignment vertical="top" wrapText="1"/>
    </xf>
    <xf numFmtId="0" fontId="31" fillId="0" borderId="3" xfId="0" applyNumberFormat="1" applyFont="1" applyFill="1" applyBorder="1" applyAlignment="1">
      <alignment vertical="top" wrapText="1"/>
    </xf>
    <xf numFmtId="0" fontId="32" fillId="0" borderId="2" xfId="0" applyFont="1" applyFill="1" applyBorder="1" applyAlignment="1">
      <alignment wrapText="1"/>
    </xf>
    <xf numFmtId="0" fontId="32" fillId="0" borderId="2" xfId="0" applyFont="1" applyFill="1" applyBorder="1" applyAlignment="1"/>
    <xf numFmtId="0" fontId="7" fillId="9" borderId="11" xfId="0" applyNumberFormat="1" applyFont="1" applyFill="1" applyBorder="1" applyAlignment="1">
      <alignment vertical="top" wrapText="1" readingOrder="1"/>
    </xf>
    <xf numFmtId="0" fontId="7" fillId="9" borderId="2" xfId="0" applyNumberFormat="1" applyFont="1" applyFill="1" applyBorder="1" applyAlignment="1">
      <alignment vertical="top" wrapText="1" readingOrder="1"/>
    </xf>
    <xf numFmtId="0" fontId="7" fillId="9" borderId="3" xfId="0" applyNumberFormat="1" applyFont="1" applyFill="1" applyBorder="1" applyAlignment="1">
      <alignment vertical="top" wrapText="1" readingOrder="1"/>
    </xf>
    <xf numFmtId="0" fontId="9" fillId="9" borderId="11" xfId="0" applyNumberFormat="1" applyFont="1" applyFill="1" applyBorder="1" applyAlignment="1">
      <alignment vertical="top" wrapText="1" readingOrder="1"/>
    </xf>
    <xf numFmtId="0" fontId="9" fillId="9" borderId="2" xfId="0" applyNumberFormat="1" applyFont="1" applyFill="1" applyBorder="1" applyAlignment="1">
      <alignment vertical="top" wrapText="1" readingOrder="1"/>
    </xf>
    <xf numFmtId="0" fontId="9" fillId="9" borderId="3" xfId="0" applyNumberFormat="1" applyFont="1" applyFill="1" applyBorder="1" applyAlignment="1">
      <alignment vertical="top" wrapText="1" readingOrder="1"/>
    </xf>
    <xf numFmtId="0" fontId="10" fillId="9" borderId="1" xfId="0" applyNumberFormat="1" applyFont="1" applyFill="1" applyBorder="1" applyAlignment="1">
      <alignment horizontal="left" vertical="top" wrapText="1" readingOrder="1"/>
    </xf>
    <xf numFmtId="0" fontId="31" fillId="0" borderId="3" xfId="0" applyNumberFormat="1" applyFont="1" applyFill="1" applyBorder="1" applyAlignment="1">
      <alignment horizontal="left" vertical="top" wrapText="1"/>
    </xf>
    <xf numFmtId="0" fontId="7" fillId="9" borderId="1" xfId="0" applyNumberFormat="1" applyFont="1" applyFill="1" applyBorder="1" applyAlignment="1">
      <alignment horizontal="left" vertical="top" wrapText="1" readingOrder="1"/>
    </xf>
    <xf numFmtId="0" fontId="1" fillId="0" borderId="3" xfId="0" applyNumberFormat="1" applyFont="1" applyFill="1" applyBorder="1" applyAlignment="1">
      <alignment horizontal="left" vertical="top" wrapText="1"/>
    </xf>
    <xf numFmtId="0" fontId="8" fillId="10" borderId="1" xfId="0" applyNumberFormat="1" applyFont="1" applyFill="1" applyBorder="1" applyAlignment="1">
      <alignment vertical="top" wrapText="1" readingOrder="1"/>
    </xf>
    <xf numFmtId="0" fontId="7" fillId="10" borderId="1" xfId="0" applyNumberFormat="1" applyFont="1" applyFill="1" applyBorder="1" applyAlignment="1">
      <alignment vertical="top" wrapText="1" readingOrder="1"/>
    </xf>
    <xf numFmtId="0" fontId="12" fillId="5" borderId="1" xfId="0" applyNumberFormat="1" applyFont="1" applyFill="1" applyBorder="1" applyAlignment="1">
      <alignment vertical="top" wrapText="1" readingOrder="1"/>
    </xf>
    <xf numFmtId="0" fontId="21" fillId="12" borderId="0" xfId="1" applyFont="1" applyBorder="1" applyAlignment="1"/>
    <xf numFmtId="0" fontId="13" fillId="12" borderId="0" xfId="1" applyFont="1" applyBorder="1" applyAlignment="1">
      <alignment vertical="center" wrapText="1"/>
    </xf>
    <xf numFmtId="0" fontId="19" fillId="0" borderId="0" xfId="0" applyFont="1" applyAlignment="1"/>
    <xf numFmtId="0" fontId="21" fillId="12" borderId="0" xfId="1" applyFont="1" applyBorder="1" applyAlignment="1">
      <alignment horizontal="left"/>
    </xf>
    <xf numFmtId="0" fontId="19" fillId="0" borderId="0" xfId="0" applyFont="1" applyBorder="1" applyAlignment="1">
      <alignment wrapText="1"/>
    </xf>
    <xf numFmtId="0" fontId="0" fillId="0" borderId="0" xfId="0" applyBorder="1" applyAlignment="1">
      <alignment wrapText="1"/>
    </xf>
    <xf numFmtId="0" fontId="19" fillId="0" borderId="0" xfId="0" applyFont="1" applyBorder="1" applyAlignment="1"/>
    <xf numFmtId="0" fontId="0" fillId="0" borderId="0" xfId="0" applyBorder="1" applyAlignment="1"/>
    <xf numFmtId="0" fontId="21" fillId="12" borderId="0" xfId="1" applyFont="1" applyBorder="1" applyAlignment="1">
      <alignment horizontal="left" vertical="top" wrapText="1"/>
    </xf>
    <xf numFmtId="0" fontId="21" fillId="12" borderId="0" xfId="1" applyFont="1" applyBorder="1" applyAlignment="1">
      <alignment horizontal="left" vertical="top"/>
    </xf>
    <xf numFmtId="0" fontId="19" fillId="0" borderId="0" xfId="0" applyFont="1" applyBorder="1" applyAlignment="1">
      <alignment horizontal="center" vertical="top"/>
    </xf>
    <xf numFmtId="0" fontId="0" fillId="0" borderId="0" xfId="0" applyBorder="1" applyAlignment="1">
      <alignment horizontal="center" vertical="top"/>
    </xf>
    <xf numFmtId="0" fontId="39" fillId="11" borderId="0" xfId="0" applyFont="1" applyFill="1" applyAlignment="1">
      <alignment vertical="center" wrapText="1"/>
    </xf>
    <xf numFmtId="0" fontId="38" fillId="11" borderId="0" xfId="0" applyFont="1" applyFill="1" applyAlignment="1">
      <alignment vertical="center" wrapText="1"/>
    </xf>
    <xf numFmtId="0" fontId="13" fillId="0" borderId="0" xfId="0" applyFont="1" applyBorder="1" applyAlignment="1">
      <alignment vertical="top" wrapText="1"/>
    </xf>
    <xf numFmtId="0" fontId="40" fillId="0" borderId="0" xfId="0" applyFont="1" applyBorder="1" applyAlignment="1">
      <alignment vertical="top" wrapText="1"/>
    </xf>
    <xf numFmtId="0" fontId="13" fillId="0" borderId="0" xfId="0" applyFont="1" applyBorder="1" applyAlignment="1"/>
    <xf numFmtId="0" fontId="40" fillId="0" borderId="0" xfId="0" applyFont="1" applyBorder="1" applyAlignment="1"/>
  </cellXfs>
  <cellStyles count="3">
    <cellStyle name="60% - Accent3" xfId="1" builtinId="40"/>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696969"/>
      <rgbColor rgb="00D3D3D3"/>
      <rgbColor rgb="00C0C0C0"/>
      <rgbColor rgb="00808080"/>
      <rgbColor rgb="00FFFFFF"/>
      <rgbColor rgb="005B9BD5"/>
      <rgbColor rgb="002F75B5"/>
      <rgbColor rgb="00FFC000"/>
      <rgbColor rgb="0000B050"/>
      <rgbColor rgb="00ED7D31"/>
      <rgbColor rgb="00A9D08E"/>
      <rgbColor rgb="00B380DE"/>
      <rgbColor rgb="00008080"/>
      <rgbColor rgb="0000FF00"/>
      <rgbColor rgb="000000F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1876425</xdr:colOff>
      <xdr:row>8</xdr:row>
      <xdr:rowOff>104775</xdr:rowOff>
    </xdr:from>
    <xdr:to>
      <xdr:col>4</xdr:col>
      <xdr:colOff>1646869</xdr:colOff>
      <xdr:row>8</xdr:row>
      <xdr:rowOff>3399717</xdr:rowOff>
    </xdr:to>
    <xdr:pic>
      <xdr:nvPicPr>
        <xdr:cNvPr id="4" name="Picture 3">
          <a:extLst>
            <a:ext uri="{FF2B5EF4-FFF2-40B4-BE49-F238E27FC236}">
              <a16:creationId xmlns:a16="http://schemas.microsoft.com/office/drawing/2014/main" id="{085472FD-EB4B-472A-9807-A73D5FFC77FF}"/>
            </a:ext>
          </a:extLst>
        </xdr:cNvPr>
        <xdr:cNvPicPr>
          <a:picLocks noChangeAspect="1"/>
        </xdr:cNvPicPr>
      </xdr:nvPicPr>
      <xdr:blipFill>
        <a:blip xmlns:r="http://schemas.openxmlformats.org/officeDocument/2006/relationships" r:embed="rId1"/>
        <a:stretch>
          <a:fillRect/>
        </a:stretch>
      </xdr:blipFill>
      <xdr:spPr>
        <a:xfrm>
          <a:off x="1876425" y="2638425"/>
          <a:ext cx="4637719" cy="32949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45</xdr:row>
      <xdr:rowOff>28575</xdr:rowOff>
    </xdr:from>
    <xdr:to>
      <xdr:col>14</xdr:col>
      <xdr:colOff>1819275</xdr:colOff>
      <xdr:row>98</xdr:row>
      <xdr:rowOff>136071</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9050" y="13486039"/>
          <a:ext cx="10372725" cy="95780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latin typeface="Arial" panose="020B0604020202020204" pitchFamily="34" charset="0"/>
              <a:cs typeface="Arial" panose="020B0604020202020204" pitchFamily="34" charset="0"/>
            </a:rPr>
            <a:t>ACTIVE &amp; SUSTAINABLE TRAVEL</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Angus Council has been awarded funds from Smarter Choices Smarter Places (SCSP) for delivery of an active travel programme over the financial year 2019/20. A number of projects targeted at local commuters, residents, students and pupils, as well as visitors, are being delivered throughout the year to encourage a change in travel behaviour. Examples of some of the projects for this year are listed below:</a:t>
          </a:r>
        </a:p>
        <a:p>
          <a:r>
            <a:rPr lang="en-GB" sz="1100">
              <a:solidFill>
                <a:schemeClr val="dk1"/>
              </a:solidFill>
              <a:effectLst/>
              <a:latin typeface="+mn-lt"/>
              <a:ea typeface="+mn-ea"/>
              <a:cs typeface="+mn-cs"/>
            </a:rPr>
            <a:t>• Schools:  -  WOW (Walk Once a Week) and Travel Tracker Programme will seek to encourage and reward active and sustainable travel to school by pupils.,</a:t>
          </a:r>
        </a:p>
        <a:p>
          <a:r>
            <a:rPr lang="en-GB" sz="1100">
              <a:solidFill>
                <a:schemeClr val="dk1"/>
              </a:solidFill>
              <a:effectLst/>
              <a:latin typeface="+mn-lt"/>
              <a:ea typeface="+mn-ea"/>
              <a:cs typeface="+mn-cs"/>
            </a:rPr>
            <a:t>                - Encourage safer parking while also promoting a reduction in traffic speed, congestion and pollution around school gates through the Park Smarter   Programme,</a:t>
          </a:r>
        </a:p>
        <a:p>
          <a:r>
            <a:rPr lang="en-GB" sz="1100">
              <a:solidFill>
                <a:schemeClr val="dk1"/>
              </a:solidFill>
              <a:effectLst/>
              <a:latin typeface="+mn-lt"/>
              <a:ea typeface="+mn-ea"/>
              <a:cs typeface="+mn-cs"/>
            </a:rPr>
            <a:t>                - an On bus-workshop and holiday hop programme will be carried out encouraging pupils to use public transport wherever possible if unable to walk      or cycle.</a:t>
          </a:r>
        </a:p>
        <a:p>
          <a:r>
            <a:rPr lang="en-GB" sz="1100">
              <a:solidFill>
                <a:schemeClr val="dk1"/>
              </a:solidFill>
              <a:effectLst/>
              <a:latin typeface="+mn-lt"/>
              <a:ea typeface="+mn-ea"/>
              <a:cs typeface="+mn-cs"/>
            </a:rPr>
            <a:t>• Cycling:    -  support of Angus Cycle Hub programme of community cycling programme, </a:t>
          </a:r>
        </a:p>
        <a:p>
          <a:r>
            <a:rPr lang="en-GB" sz="1100">
              <a:solidFill>
                <a:schemeClr val="dk1"/>
              </a:solidFill>
              <a:effectLst/>
              <a:latin typeface="+mn-lt"/>
              <a:ea typeface="+mn-ea"/>
              <a:cs typeface="+mn-cs"/>
            </a:rPr>
            <a:t>                - initiatives such as fun round the loch, Young Persons Activity Day, and Friockheim Get Cycling Get Walking Initiative , </a:t>
          </a:r>
        </a:p>
        <a:p>
          <a:r>
            <a:rPr lang="en-GB" sz="1100">
              <a:solidFill>
                <a:schemeClr val="dk1"/>
              </a:solidFill>
              <a:effectLst/>
              <a:latin typeface="+mn-lt"/>
              <a:ea typeface="+mn-ea"/>
              <a:cs typeface="+mn-cs"/>
            </a:rPr>
            <a:t>                - Community Bike Maintenance and Servicing Courses. installation of cycling signage and bike racks throughout the Council area. </a:t>
          </a:r>
        </a:p>
        <a:p>
          <a:r>
            <a:rPr lang="en-GB" sz="1100">
              <a:solidFill>
                <a:schemeClr val="dk1"/>
              </a:solidFill>
              <a:effectLst/>
              <a:latin typeface="+mn-lt"/>
              <a:ea typeface="+mn-ea"/>
              <a:cs typeface="+mn-cs"/>
            </a:rPr>
            <a:t>• Walking:   -  Sign posting of active travel routes in Monifieth</a:t>
          </a:r>
        </a:p>
        <a:p>
          <a:r>
            <a:rPr lang="en-GB" sz="1100">
              <a:solidFill>
                <a:schemeClr val="dk1"/>
              </a:solidFill>
              <a:effectLst/>
              <a:latin typeface="+mn-lt"/>
              <a:ea typeface="+mn-ea"/>
              <a:cs typeface="+mn-cs"/>
            </a:rPr>
            <a:t>• Community: Community Planning Projects - These projects will involve proactively engaging key members of the Forfar and Monifieth communities and other stakeholders in a community engagement process designed to understand community need around accessibility and sustainable mobility as well as to stimulate travel behavioural change in both towns.</a:t>
          </a:r>
        </a:p>
        <a:p>
          <a:r>
            <a:rPr lang="en-GB" sz="1100">
              <a:solidFill>
                <a:schemeClr val="dk1"/>
              </a:solidFill>
              <a:effectLst/>
              <a:latin typeface="+mn-lt"/>
              <a:ea typeface="+mn-ea"/>
              <a:cs typeface="+mn-cs"/>
            </a:rPr>
            <a:t>• Various:    -   support of area wide car share scheme, </a:t>
          </a:r>
        </a:p>
        <a:p>
          <a:r>
            <a:rPr lang="en-GB" sz="1100">
              <a:solidFill>
                <a:schemeClr val="dk1"/>
              </a:solidFill>
              <a:effectLst/>
              <a:latin typeface="+mn-lt"/>
              <a:ea typeface="+mn-ea"/>
              <a:cs typeface="+mn-cs"/>
            </a:rPr>
            <a:t>                - lift share license for Council employees and,</a:t>
          </a:r>
        </a:p>
        <a:p>
          <a:r>
            <a:rPr lang="en-GB" sz="1100">
              <a:solidFill>
                <a:schemeClr val="dk1"/>
              </a:solidFill>
              <a:effectLst/>
              <a:latin typeface="+mn-lt"/>
              <a:ea typeface="+mn-ea"/>
              <a:cs typeface="+mn-cs"/>
            </a:rPr>
            <a:t>                - social media ‘Get on the Go’ programme to encourage active &amp; sustainable travel.</a:t>
          </a:r>
        </a:p>
        <a:p>
          <a:r>
            <a:rPr lang="en-GB" sz="1100">
              <a:solidFill>
                <a:schemeClr val="dk1"/>
              </a:solidFill>
              <a:effectLst/>
              <a:latin typeface="+mn-lt"/>
              <a:ea typeface="+mn-ea"/>
              <a:cs typeface="+mn-cs"/>
            </a:rPr>
            <a:t>Cycling Walking Safer Streets:  - Footpath improvements at West Links, Arbroath on National Cycle Route 1 (NCR1) as well as upgrading of existing barriers and repositioning of chicanes elsewhere on the route,</a:t>
          </a:r>
        </a:p>
        <a:p>
          <a:r>
            <a:rPr lang="en-GB" sz="1100">
              <a:solidFill>
                <a:schemeClr val="dk1"/>
              </a:solidFill>
              <a:effectLst/>
              <a:latin typeface="+mn-lt"/>
              <a:ea typeface="+mn-ea"/>
              <a:cs typeface="+mn-cs"/>
            </a:rPr>
            <a:t>                - Alteration of footway on Shanwell Road, Carnoustie to shared use footway/cycleway,</a:t>
          </a:r>
        </a:p>
        <a:p>
          <a:r>
            <a:rPr lang="en-GB" sz="1100">
              <a:solidFill>
                <a:schemeClr val="dk1"/>
              </a:solidFill>
              <a:effectLst/>
              <a:latin typeface="+mn-lt"/>
              <a:ea typeface="+mn-ea"/>
              <a:cs typeface="+mn-cs"/>
            </a:rPr>
            <a:t>                - New footway link and dropped kerb provision at Checkiefield, near Kirriemuir,</a:t>
          </a:r>
        </a:p>
        <a:p>
          <a:pPr lvl="0"/>
          <a:r>
            <a:rPr lang="en-GB" sz="1100">
              <a:solidFill>
                <a:schemeClr val="dk1"/>
              </a:solidFill>
              <a:effectLst/>
              <a:latin typeface="+mn-lt"/>
              <a:ea typeface="+mn-ea"/>
              <a:cs typeface="+mn-cs"/>
            </a:rPr>
            <a:t>-Upgrade of existing footpath at Ashludie Park, Monifieth and,</a:t>
          </a:r>
        </a:p>
        <a:p>
          <a:pPr lvl="0"/>
          <a:r>
            <a:rPr lang="en-GB" sz="1100">
              <a:solidFill>
                <a:schemeClr val="dk1"/>
              </a:solidFill>
              <a:effectLst/>
              <a:latin typeface="+mn-lt"/>
              <a:ea typeface="+mn-ea"/>
              <a:cs typeface="+mn-cs"/>
            </a:rPr>
            <a:t>-Dropped kerb provision at Craig o Loch Road, Forfar.</a:t>
          </a:r>
        </a:p>
        <a:p>
          <a:r>
            <a:rPr lang="en-GB" sz="1100">
              <a:solidFill>
                <a:schemeClr val="dk1"/>
              </a:solidFill>
              <a:effectLst/>
              <a:latin typeface="+mn-lt"/>
              <a:ea typeface="+mn-ea"/>
              <a:cs typeface="+mn-cs"/>
            </a:rPr>
            <a:t>Successfully obtaining grant funding through Tactrans active travel fund to install dropped kerbs throughout angus forming links to hospitals and health centres</a:t>
          </a:r>
        </a:p>
        <a:p>
          <a:r>
            <a:rPr lang="en-GB" sz="1100">
              <a:solidFill>
                <a:schemeClr val="dk1"/>
              </a:solidFill>
              <a:effectLst/>
              <a:latin typeface="+mn-lt"/>
              <a:ea typeface="+mn-ea"/>
              <a:cs typeface="+mn-cs"/>
            </a:rPr>
            <a:t>•Successfully obtaining grant funding through Tactran to carry out a feasibility study to look into an active travel route between Arbroath and Friockheim</a:t>
          </a:r>
        </a:p>
        <a:p>
          <a:r>
            <a:rPr lang="en-GB" sz="1100">
              <a:solidFill>
                <a:schemeClr val="dk1"/>
              </a:solidFill>
              <a:effectLst/>
              <a:latin typeface="+mn-lt"/>
              <a:ea typeface="+mn-ea"/>
              <a:cs typeface="+mn-cs"/>
            </a:rPr>
            <a:t>Continue to progress Arbroath’s Places for Everyone developed design and public engagement through our appointed consultant</a:t>
          </a:r>
        </a:p>
        <a:p>
          <a:r>
            <a:rPr lang="en-GB" sz="1100">
              <a:solidFill>
                <a:schemeClr val="dk1"/>
              </a:solidFill>
              <a:effectLst/>
              <a:latin typeface="+mn-lt"/>
              <a:ea typeface="+mn-ea"/>
              <a:cs typeface="+mn-cs"/>
            </a:rPr>
            <a:t>•Extended our EV fleet, now 8 pool cars available at Angus House which are being used extensively. All journeys are being recorded for analysis purposes.</a:t>
          </a:r>
        </a:p>
        <a:p>
          <a:r>
            <a:rPr lang="en-GB" sz="1100">
              <a:solidFill>
                <a:schemeClr val="dk1"/>
              </a:solidFill>
              <a:effectLst/>
              <a:latin typeface="+mn-lt"/>
              <a:ea typeface="+mn-ea"/>
              <a:cs typeface="+mn-cs"/>
            </a:rPr>
            <a:t>A regional EV Strategy has recently been published with a series of actions identified both locally and regionally. Angus Council are in the process of organising a steering group to deliver on the local actions. A regional forum will also be set up to deliver on regional actions which will include Angus Council representation.</a:t>
          </a:r>
        </a:p>
        <a:p>
          <a:r>
            <a:rPr lang="en-GB" sz="1100">
              <a:solidFill>
                <a:schemeClr val="dk1"/>
              </a:solidFill>
              <a:effectLst/>
              <a:latin typeface="+mn-lt"/>
              <a:ea typeface="+mn-ea"/>
              <a:cs typeface="+mn-cs"/>
            </a:rPr>
            <a:t>•Commence construction phase of the low carbon travel and transport (LCTT) EV hub at Orchard Loan, Forfar</a:t>
          </a:r>
        </a:p>
        <a:p>
          <a:r>
            <a:rPr lang="en-GB" sz="1100">
              <a:solidFill>
                <a:schemeClr val="dk1"/>
              </a:solidFill>
              <a:effectLst/>
              <a:latin typeface="+mn-lt"/>
              <a:ea typeface="+mn-ea"/>
              <a:cs typeface="+mn-cs"/>
            </a:rPr>
            <a:t>•Angus Council has received grant funding from Transport Scotland to install additional EV charging infrastructure throughout Angus over the financial year 2019/20. Charging Infrastructure will be installed in Arbroath, Brechin, Carnoustie, Friockheim, Glamis, Monikie and Kirriemuir.</a:t>
          </a:r>
          <a:endParaRPr lang="en-GB" sz="1100">
            <a:solidFill>
              <a:srgbClr val="0070C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•Angus Council is working in partnership with Dundee City Council to provide a high quality coastal walking and cycle route between Broughty Ferry </a:t>
          </a:r>
          <a:r>
            <a:rPr lang="en-GB" sz="1100" strike="sngStrike">
              <a:solidFill>
                <a:schemeClr val="dk1"/>
              </a:solidFill>
              <a:effectLst/>
              <a:latin typeface="+mn-lt"/>
              <a:ea typeface="+mn-ea"/>
              <a:cs typeface="+mn-cs"/>
            </a:rPr>
            <a:t>a</a:t>
          </a:r>
          <a:r>
            <a:rPr lang="en-GB" sz="1100">
              <a:solidFill>
                <a:schemeClr val="dk1"/>
              </a:solidFill>
              <a:effectLst/>
              <a:latin typeface="+mn-lt"/>
              <a:ea typeface="+mn-ea"/>
              <a:cs typeface="+mn-cs"/>
            </a:rPr>
            <a:t>nd Monifieth.</a:t>
          </a:r>
        </a:p>
        <a:p>
          <a:endParaRPr lang="en-GB" sz="1100"/>
        </a:p>
        <a:p>
          <a:r>
            <a:rPr lang="en-GB" sz="1100">
              <a:solidFill>
                <a:schemeClr val="dk1"/>
              </a:solidFill>
              <a:effectLst/>
              <a:latin typeface="+mn-lt"/>
              <a:ea typeface="+mn-ea"/>
              <a:cs typeface="+mn-cs"/>
            </a:rPr>
            <a:t>ECONOMIC  DEVELOPMENT</a:t>
          </a:r>
          <a:endParaRPr lang="en-GB">
            <a:effectLst/>
          </a:endParaRPr>
        </a:p>
        <a:p>
          <a:r>
            <a:rPr lang="en-GB" sz="1100">
              <a:solidFill>
                <a:schemeClr val="dk1"/>
              </a:solidFill>
              <a:effectLst/>
              <a:latin typeface="+mn-lt"/>
              <a:ea typeface="+mn-ea"/>
              <a:cs typeface="+mn-cs"/>
            </a:rPr>
            <a:t>• Circular Economy- worked in partnership with Dundee and Angus Chamber of Commerce and  in partnership with Ricardo Consulting to provide information, guidance and funding assistance to SMEs in the local area.   </a:t>
          </a:r>
          <a:endParaRPr lang="en-GB">
            <a:effectLst/>
          </a:endParaRPr>
        </a:p>
        <a:p>
          <a:r>
            <a:rPr lang="en-GB" sz="1100">
              <a:solidFill>
                <a:schemeClr val="dk1"/>
              </a:solidFill>
              <a:effectLst/>
              <a:latin typeface="+mn-lt"/>
              <a:ea typeface="+mn-ea"/>
              <a:cs typeface="+mn-cs"/>
            </a:rPr>
            <a:t>• Digital connectivity - undertook a digital pilot project which utilised radio broadband infrastructure to provide improved broadband speeds to businesses located within and close to Orchardbank Business Park, Forfar and Kirkton Industrial Estate, Arbroath.  Also considering the relationship between infrastructure, service and skills for our businesses, citizens and visitors.  Work is underway with Farrpoint Limited to ascertain gaps and opportunities in Angus across these themes</a:t>
          </a:r>
          <a:endParaRPr lang="en-GB">
            <a:effectLst/>
          </a:endParaRPr>
        </a:p>
        <a:p>
          <a:pPr lvl="0"/>
          <a:r>
            <a:rPr lang="en-GB" sz="1100">
              <a:solidFill>
                <a:schemeClr val="dk1"/>
              </a:solidFill>
              <a:effectLst/>
              <a:latin typeface="+mn-lt"/>
              <a:ea typeface="+mn-ea"/>
              <a:cs typeface="+mn-cs"/>
            </a:rPr>
            <a:t>•Planning undertaken during 2019/20 for an Active Travel Hub- Site at Orchardbank Business Park in Forfar adjacent the A90 linking the central belt to the North East. The creation of this hub will create 9 chargers catering for all speeds of charge encouraging Angus Council staff , business ,locals and commuters to transfer away from fossil fueld cars. Construction to commence in late 2020.</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Angus Council Funding team have supported communities, providing fundign advice and support, 2019-20 examples include:</a:t>
          </a:r>
          <a:endParaRPr lang="en-GB">
            <a:effectLst/>
          </a:endParaRPr>
        </a:p>
        <a:p>
          <a:r>
            <a:rPr lang="en-GB" sz="1100">
              <a:solidFill>
                <a:schemeClr val="dk1"/>
              </a:solidFill>
              <a:effectLst/>
              <a:latin typeface="+mn-lt"/>
              <a:ea typeface="+mn-ea"/>
              <a:cs typeface="+mn-cs"/>
            </a:rPr>
            <a:t>•	Sustainable Kirrie – Climate Change, Circular Economy Community based recycling, re-use and waste prevention projects</a:t>
          </a:r>
          <a:endParaRPr lang="en-GB">
            <a:effectLst/>
          </a:endParaRPr>
        </a:p>
        <a:p>
          <a:r>
            <a:rPr lang="en-GB" sz="1100">
              <a:solidFill>
                <a:schemeClr val="dk1"/>
              </a:solidFill>
              <a:effectLst/>
              <a:latin typeface="+mn-lt"/>
              <a:ea typeface="+mn-ea"/>
              <a:cs typeface="+mn-cs"/>
            </a:rPr>
            <a:t>•	Climate Change event – Oct 2019 Kirrie town Hall – Co with Sustainable Kirrie</a:t>
          </a:r>
          <a:endParaRPr lang="en-GB">
            <a:effectLst/>
          </a:endParaRPr>
        </a:p>
        <a:p>
          <a:r>
            <a:rPr lang="en-GB" sz="1100">
              <a:solidFill>
                <a:schemeClr val="dk1"/>
              </a:solidFill>
              <a:effectLst/>
              <a:latin typeface="+mn-lt"/>
              <a:ea typeface="+mn-ea"/>
              <a:cs typeface="+mn-cs"/>
            </a:rPr>
            <a:t>•	Social Supermarket – Food Waste / Poverty</a:t>
          </a:r>
          <a:endParaRPr lang="en-GB">
            <a:effectLst/>
          </a:endParaRPr>
        </a:p>
        <a:p>
          <a:r>
            <a:rPr lang="en-GB" sz="1100">
              <a:solidFill>
                <a:schemeClr val="dk1"/>
              </a:solidFill>
              <a:effectLst/>
              <a:latin typeface="+mn-lt"/>
              <a:ea typeface="+mn-ea"/>
              <a:cs typeface="+mn-cs"/>
            </a:rPr>
            <a:t>•	Angus Cycle Hub – Capacity Building for Bike Recycling and Cycle Scheme</a:t>
          </a:r>
          <a:endParaRPr lang="en-GB">
            <a:effectLst/>
          </a:endParaRPr>
        </a:p>
        <a:p>
          <a:r>
            <a:rPr lang="en-GB" sz="1100">
              <a:solidFill>
                <a:schemeClr val="dk1"/>
              </a:solidFill>
              <a:effectLst/>
              <a:latin typeface="+mn-lt"/>
              <a:ea typeface="+mn-ea"/>
              <a:cs typeface="+mn-cs"/>
            </a:rPr>
            <a:t>•	Zippy D – Electric Charging Points</a:t>
          </a:r>
          <a:endParaRPr lang="en-GB">
            <a:effectLst/>
          </a:endParaRPr>
        </a:p>
        <a:p>
          <a:r>
            <a:rPr lang="en-GB" sz="1100">
              <a:solidFill>
                <a:schemeClr val="dk1"/>
              </a:solidFill>
              <a:effectLst/>
              <a:latin typeface="+mn-lt"/>
              <a:ea typeface="+mn-ea"/>
              <a:cs typeface="+mn-cs"/>
            </a:rPr>
            <a:t>•	Angus Upcycling Project – Circular Economy Community based recycling, re-use and waste prevention projects</a:t>
          </a:r>
          <a:endParaRPr lang="en-GB">
            <a:effectLst/>
          </a:endParaRPr>
        </a:p>
        <a:p>
          <a:r>
            <a:rPr lang="en-GB" sz="1100">
              <a:solidFill>
                <a:schemeClr val="dk1"/>
              </a:solidFill>
              <a:effectLst/>
              <a:latin typeface="+mn-lt"/>
              <a:ea typeface="+mn-ea"/>
              <a:cs typeface="+mn-cs"/>
            </a:rPr>
            <a:t>•	St Vigeans Conservation group – Biodiversity Improvements</a:t>
          </a:r>
          <a:endParaRPr lang="en-GB">
            <a:effectLst/>
          </a:endParaRPr>
        </a:p>
        <a:p>
          <a:r>
            <a:rPr lang="en-GB" sz="1100">
              <a:solidFill>
                <a:schemeClr val="dk1"/>
              </a:solidFill>
              <a:effectLst/>
              <a:latin typeface="+mn-lt"/>
              <a:ea typeface="+mn-ea"/>
              <a:cs typeface="+mn-cs"/>
            </a:rPr>
            <a:t>•	Furniture Recycling Project Angus – Hybrid Vehicles</a:t>
          </a:r>
          <a:endParaRPr lang="en-GB">
            <a:effectLst/>
          </a:endParaRP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rscotland.gov.uk/files/statistics/council-area-data-sheets/angus-council-profile.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theriversouthesk.org/assets/Docs/river-south-esk-plan-dec09.pdf" TargetMode="External"/><Relationship Id="rId13" Type="http://schemas.openxmlformats.org/officeDocument/2006/relationships/hyperlink" Target="https://www.tayplan-sdpa.gov.uk/strategic_development_plan" TargetMode="External"/><Relationship Id="rId3" Type="http://schemas.openxmlformats.org/officeDocument/2006/relationships/hyperlink" Target="http://archive.angus.gov.uk/ccmeetings/reports-committee2013/CorporateServices/353.pdf%20%20%20%20%20%20%20%20%20%20%20%20%0A%0A%0Ahttps:/www.angus.gov.uk/sites/angus-cms/files/2017-08/257_Sch2.pdf" TargetMode="External"/><Relationship Id="rId7" Type="http://schemas.openxmlformats.org/officeDocument/2006/relationships/hyperlink" Target="https://www.sepa.org.uk/environment/waste/waste-data/waste-data-reporting/waste-data-for-scotland/" TargetMode="External"/><Relationship Id="rId12" Type="http://schemas.openxmlformats.org/officeDocument/2006/relationships/hyperlink" Target="https://www.angus.gov.uk/directories/document_category/development_plan" TargetMode="External"/><Relationship Id="rId17" Type="http://schemas.openxmlformats.org/officeDocument/2006/relationships/drawing" Target="../drawings/drawing1.xml"/><Relationship Id="rId2" Type="http://schemas.openxmlformats.org/officeDocument/2006/relationships/hyperlink" Target="https://www.angus.gov.uk/media/climate_change_strategy_and_action_plan" TargetMode="External"/><Relationship Id="rId16" Type="http://schemas.openxmlformats.org/officeDocument/2006/relationships/printerSettings" Target="../printerSettings/printerSettings3.bin"/><Relationship Id="rId1" Type="http://schemas.openxmlformats.org/officeDocument/2006/relationships/hyperlink" Target="https://www.angus.gov.uk/media/angus_local_outcomes_improvement_plan" TargetMode="External"/><Relationship Id="rId6" Type="http://schemas.openxmlformats.org/officeDocument/2006/relationships/hyperlink" Target="http://archive.angus.gov.uk/ccmeetings/reports-committee2013/CorporateServices/353.pdf" TargetMode="External"/><Relationship Id="rId11" Type="http://schemas.openxmlformats.org/officeDocument/2006/relationships/hyperlink" Target="http://www.taysidebiodiversity.co.uk/wp-content/uploads/2016/08/Tayside-LBAP-report-Introduction.pdf" TargetMode="External"/><Relationship Id="rId5" Type="http://schemas.openxmlformats.org/officeDocument/2006/relationships/hyperlink" Target="http://archive.angus.gov.uk/ccmeetings/reports-committee2013/CorporateServices/353.pdf" TargetMode="External"/><Relationship Id="rId15" Type="http://schemas.openxmlformats.org/officeDocument/2006/relationships/hyperlink" Target="https://www.angus.gov.uk/sites/angus-cms/files/2019-10/330_Schd3.pdf" TargetMode="External"/><Relationship Id="rId10" Type="http://schemas.openxmlformats.org/officeDocument/2006/relationships/hyperlink" Target="http://www.angus.gov.uk/sites/angus-cms/files/Angus_Economic_Development_Strategy_2013_2020.pdf" TargetMode="External"/><Relationship Id="rId4" Type="http://schemas.openxmlformats.org/officeDocument/2006/relationships/hyperlink" Target="https://www.angus.gov.uk/sites/angus-cms/files/2020-03/125.pdf" TargetMode="External"/><Relationship Id="rId9" Type="http://schemas.openxmlformats.org/officeDocument/2006/relationships/hyperlink" Target="https://www.angus.gov.uk/media/smp2-main-document" TargetMode="External"/><Relationship Id="rId14" Type="http://schemas.openxmlformats.org/officeDocument/2006/relationships/hyperlink" Target="https://www.angus.gov.uk/sites/angus-cms/files/2019-10/330_Schd2.pdf"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5"/>
  <sheetViews>
    <sheetView showGridLines="0" zoomScale="205" zoomScaleNormal="205" zoomScaleSheetLayoutView="190" workbookViewId="0">
      <selection activeCell="B1" sqref="B1"/>
    </sheetView>
  </sheetViews>
  <sheetFormatPr defaultRowHeight="15" x14ac:dyDescent="0.25"/>
  <cols>
    <col min="1" max="1" width="8.140625" customWidth="1"/>
    <col min="2" max="2" width="81" customWidth="1"/>
    <col min="3" max="3" width="0" hidden="1" customWidth="1"/>
    <col min="4" max="4" width="102.140625" customWidth="1"/>
    <col min="5" max="5" width="190.140625" customWidth="1"/>
  </cols>
  <sheetData>
    <row r="1" spans="2:4" s="37" customFormat="1" ht="18" x14ac:dyDescent="0.25">
      <c r="B1" s="94" t="s">
        <v>476</v>
      </c>
    </row>
    <row r="2" spans="2:4" ht="18" x14ac:dyDescent="0.25">
      <c r="B2" s="36" t="s">
        <v>379</v>
      </c>
      <c r="C2" s="39"/>
      <c r="D2" s="39"/>
    </row>
    <row r="3" spans="2:4" ht="16.5" customHeight="1" x14ac:dyDescent="0.25"/>
    <row r="4" spans="2:4" ht="31.5" customHeight="1" x14ac:dyDescent="0.25">
      <c r="B4" s="1" t="s">
        <v>0</v>
      </c>
    </row>
    <row r="5" spans="2:4" ht="18" x14ac:dyDescent="0.25">
      <c r="B5" s="2" t="s">
        <v>1</v>
      </c>
    </row>
    <row r="6" spans="2:4" x14ac:dyDescent="0.25">
      <c r="B6" s="3" t="s">
        <v>2</v>
      </c>
    </row>
    <row r="7" spans="2:4" x14ac:dyDescent="0.25">
      <c r="B7" s="3" t="s">
        <v>3</v>
      </c>
    </row>
    <row r="8" spans="2:4" ht="30" x14ac:dyDescent="0.25">
      <c r="B8" s="3" t="s">
        <v>4</v>
      </c>
    </row>
    <row r="9" spans="2:4" x14ac:dyDescent="0.25">
      <c r="B9" s="3" t="s">
        <v>5</v>
      </c>
    </row>
    <row r="10" spans="2:4" x14ac:dyDescent="0.25">
      <c r="B10" s="3" t="s">
        <v>6</v>
      </c>
    </row>
    <row r="11" spans="2:4" ht="36.75" customHeight="1" x14ac:dyDescent="0.25">
      <c r="B11" s="3" t="s">
        <v>7</v>
      </c>
    </row>
    <row r="12" spans="2:4" ht="18" x14ac:dyDescent="0.25">
      <c r="B12" s="2" t="s">
        <v>8</v>
      </c>
    </row>
    <row r="13" spans="2:4" x14ac:dyDescent="0.25">
      <c r="B13" s="3" t="s">
        <v>9</v>
      </c>
    </row>
    <row r="14" spans="2:4" x14ac:dyDescent="0.25">
      <c r="B14" s="3" t="s">
        <v>10</v>
      </c>
    </row>
    <row r="15" spans="2:4" ht="0" hidden="1" customHeight="1" x14ac:dyDescent="0.25"/>
  </sheetData>
  <hyperlinks>
    <hyperlink ref="B6" location="'Sheet2'!B4" display="PART 1:  PROFILE OF REPORTING BODY" xr:uid="{00000000-0004-0000-0000-000000000000}"/>
    <hyperlink ref="B7" location="'Sheet3'!B4" display="PART 2: GOVERNANCE, MANAGEMENT AND STRATEGY" xr:uid="{00000000-0004-0000-0000-000001000000}"/>
    <hyperlink ref="B8" location="'Sheet4'!B4" display="PART 3: EMISSIONS, TARGETS AND PROJECTS_x000a_" xr:uid="{00000000-0004-0000-0000-000002000000}"/>
    <hyperlink ref="B9" location="'Sheet5'!B4" display="PART 4: ADAPTATION" xr:uid="{00000000-0004-0000-0000-000003000000}"/>
    <hyperlink ref="B10" location="'Sheet6'!B4" display="PART 5: PROCUREMENT" xr:uid="{00000000-0004-0000-0000-000004000000}"/>
    <hyperlink ref="B11" location="'Sheet7'!B4" display="PART 6: VALIDATION AND DECLARATION" xr:uid="{00000000-0004-0000-0000-000005000000}"/>
    <hyperlink ref="B13" location="'Sheet8'!B4" display="RECOMMENDED – WIDER INFLUENCE" xr:uid="{00000000-0004-0000-0000-000006000000}"/>
    <hyperlink ref="B14" location="'Sheet9'!B4" display="OTHER NOTABLE REPORTABLE ACTIVITY" xr:uid="{00000000-0004-0000-0000-000007000000}"/>
  </hyperlinks>
  <printOptions horizontalCentered="1"/>
  <pageMargins left="0.23622047244094491" right="0.23622047244094491" top="0.74803149606299213" bottom="0.74803149606299213" header="0.31496062992125984" footer="0.31496062992125984"/>
  <pageSetup paperSize="9" scale="130" orientation="landscape" r:id="rId1"/>
  <headerFooter scaleWithDoc="0" alignWithMargins="0">
    <oddFooter>&amp;C Public Sector Climate Change Duties 2020  Summary Report: Angus Council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0"/>
  <sheetViews>
    <sheetView tabSelected="1" topLeftCell="B1" zoomScaleNormal="100" zoomScaleSheetLayoutView="100" workbookViewId="0">
      <selection activeCell="P13" sqref="P13"/>
    </sheetView>
  </sheetViews>
  <sheetFormatPr defaultRowHeight="15" x14ac:dyDescent="0.25"/>
  <cols>
    <col min="1" max="1" width="8.140625" hidden="1" customWidth="1"/>
    <col min="2" max="2" width="20" customWidth="1"/>
    <col min="3" max="3" width="10.5703125" customWidth="1"/>
    <col min="4" max="4" width="2.28515625" customWidth="1"/>
    <col min="5" max="5" width="12.5703125" customWidth="1"/>
    <col min="6" max="6" width="0.140625" customWidth="1"/>
    <col min="7" max="7" width="3.140625" customWidth="1"/>
    <col min="8" max="8" width="14.85546875" customWidth="1"/>
    <col min="9" max="9" width="0.42578125" customWidth="1"/>
    <col min="10" max="10" width="9.140625" customWidth="1"/>
    <col min="11" max="11" width="0" hidden="1" customWidth="1"/>
    <col min="12" max="12" width="3.85546875" customWidth="1"/>
    <col min="13" max="13" width="0" hidden="1" customWidth="1"/>
    <col min="14" max="14" width="0.85546875" customWidth="1"/>
    <col min="15" max="15" width="45" customWidth="1"/>
    <col min="16" max="16" width="36" customWidth="1"/>
    <col min="17" max="17" width="0" hidden="1" customWidth="1"/>
    <col min="18" max="18" width="4.42578125" customWidth="1"/>
    <col min="19" max="19" width="3.7109375" customWidth="1"/>
    <col min="20" max="20" width="186.42578125" customWidth="1"/>
  </cols>
  <sheetData>
    <row r="1" spans="2:18" ht="22.7" customHeight="1" x14ac:dyDescent="0.25">
      <c r="B1" s="111" t="s">
        <v>411</v>
      </c>
      <c r="C1" s="112"/>
      <c r="D1" s="112"/>
      <c r="E1" s="112"/>
      <c r="F1" s="112"/>
      <c r="G1" s="112"/>
      <c r="H1" s="112"/>
      <c r="I1" s="112"/>
      <c r="J1" s="112"/>
      <c r="K1" s="112"/>
      <c r="L1" s="112"/>
      <c r="M1" s="112"/>
      <c r="N1" s="112"/>
      <c r="O1" s="112"/>
      <c r="P1" s="112"/>
      <c r="Q1" s="112"/>
      <c r="R1" s="112"/>
    </row>
    <row r="2" spans="2:18" ht="8.1" customHeight="1" x14ac:dyDescent="0.25"/>
    <row r="3" spans="2:18" ht="3.75" customHeight="1" x14ac:dyDescent="0.25"/>
    <row r="4" spans="2:18" ht="5.0999999999999996" customHeight="1" x14ac:dyDescent="0.25"/>
    <row r="5" spans="2:18" ht="25.5" customHeight="1" x14ac:dyDescent="0.25">
      <c r="B5" s="113" t="s">
        <v>11</v>
      </c>
      <c r="C5" s="112"/>
      <c r="D5" s="112"/>
      <c r="E5" s="112"/>
      <c r="F5" s="112"/>
      <c r="G5" s="112"/>
      <c r="H5" s="112"/>
    </row>
    <row r="6" spans="2:18" ht="5.0999999999999996" customHeight="1" x14ac:dyDescent="0.25"/>
    <row r="7" spans="2:18" ht="19.350000000000001" customHeight="1" x14ac:dyDescent="0.25">
      <c r="B7" s="105" t="s">
        <v>12</v>
      </c>
      <c r="C7" s="97"/>
      <c r="D7" s="97"/>
      <c r="E7" s="97"/>
      <c r="F7" s="96"/>
    </row>
    <row r="8" spans="2:18" ht="17.100000000000001" customHeight="1" x14ac:dyDescent="0.25">
      <c r="B8" s="95" t="s">
        <v>13</v>
      </c>
      <c r="C8" s="97"/>
      <c r="D8" s="97"/>
      <c r="E8" s="97"/>
      <c r="F8" s="96"/>
    </row>
    <row r="9" spans="2:18" ht="14.1" customHeight="1" x14ac:dyDescent="0.25"/>
    <row r="10" spans="2:18" ht="18" customHeight="1" x14ac:dyDescent="0.25">
      <c r="B10" s="109" t="s">
        <v>14</v>
      </c>
      <c r="C10" s="97"/>
      <c r="D10" s="97"/>
      <c r="E10" s="97"/>
      <c r="F10" s="97"/>
      <c r="G10" s="96"/>
      <c r="O10" s="34"/>
    </row>
    <row r="11" spans="2:18" ht="18" customHeight="1" x14ac:dyDescent="0.25">
      <c r="B11" s="95" t="s">
        <v>15</v>
      </c>
      <c r="C11" s="97"/>
      <c r="D11" s="97"/>
      <c r="E11" s="97"/>
      <c r="F11" s="97"/>
      <c r="G11" s="96"/>
    </row>
    <row r="12" spans="2:18" ht="15" customHeight="1" x14ac:dyDescent="0.25"/>
    <row r="13" spans="2:18" ht="33" customHeight="1" x14ac:dyDescent="0.25">
      <c r="B13" s="109" t="s">
        <v>16</v>
      </c>
      <c r="C13" s="97"/>
      <c r="D13" s="97"/>
      <c r="E13" s="96"/>
    </row>
    <row r="14" spans="2:18" ht="17.25" customHeight="1" x14ac:dyDescent="0.25">
      <c r="B14" s="95" t="s">
        <v>426</v>
      </c>
      <c r="C14" s="97"/>
      <c r="D14" s="97"/>
      <c r="E14" s="96"/>
    </row>
    <row r="15" spans="2:18" ht="0" hidden="1" customHeight="1" x14ac:dyDescent="0.25"/>
    <row r="16" spans="2:18" ht="20.65" customHeight="1" x14ac:dyDescent="0.25"/>
    <row r="17" spans="2:16" ht="17.649999999999999" customHeight="1" x14ac:dyDescent="0.25">
      <c r="B17" s="108" t="s">
        <v>17</v>
      </c>
      <c r="C17" s="97"/>
      <c r="D17" s="97"/>
      <c r="E17" s="97"/>
      <c r="F17" s="97"/>
      <c r="G17" s="97"/>
      <c r="H17" s="97"/>
      <c r="I17" s="97"/>
      <c r="J17" s="97"/>
      <c r="K17" s="97"/>
      <c r="L17" s="97"/>
      <c r="M17" s="97"/>
      <c r="N17" s="97"/>
      <c r="O17" s="96"/>
    </row>
    <row r="18" spans="2:16" ht="18" customHeight="1" x14ac:dyDescent="0.25">
      <c r="B18" s="110" t="s">
        <v>18</v>
      </c>
      <c r="C18" s="97"/>
      <c r="D18" s="97"/>
      <c r="E18" s="97"/>
      <c r="F18" s="97"/>
      <c r="G18" s="97"/>
      <c r="H18" s="97"/>
      <c r="I18" s="97"/>
      <c r="J18" s="97"/>
      <c r="K18" s="97"/>
      <c r="L18" s="97"/>
      <c r="M18" s="97"/>
      <c r="N18" s="97"/>
      <c r="O18" s="96"/>
    </row>
    <row r="19" spans="2:16" x14ac:dyDescent="0.25">
      <c r="B19" s="108" t="s">
        <v>19</v>
      </c>
      <c r="C19" s="97"/>
      <c r="D19" s="96"/>
      <c r="E19" s="108" t="s">
        <v>20</v>
      </c>
      <c r="F19" s="97"/>
      <c r="G19" s="97"/>
      <c r="H19" s="97"/>
      <c r="I19" s="96"/>
      <c r="J19" s="108" t="s">
        <v>21</v>
      </c>
      <c r="K19" s="97"/>
      <c r="L19" s="97"/>
      <c r="M19" s="97"/>
      <c r="N19" s="96"/>
      <c r="O19" s="7" t="s">
        <v>22</v>
      </c>
    </row>
    <row r="20" spans="2:16" x14ac:dyDescent="0.25">
      <c r="B20" s="95" t="s">
        <v>23</v>
      </c>
      <c r="C20" s="97"/>
      <c r="D20" s="96"/>
      <c r="E20" s="95" t="s">
        <v>24</v>
      </c>
      <c r="F20" s="97"/>
      <c r="G20" s="97"/>
      <c r="H20" s="97"/>
      <c r="I20" s="96"/>
      <c r="J20" s="95">
        <v>264474</v>
      </c>
      <c r="K20" s="97"/>
      <c r="L20" s="97"/>
      <c r="M20" s="97"/>
      <c r="N20" s="96"/>
      <c r="O20" s="91" t="s">
        <v>25</v>
      </c>
    </row>
    <row r="21" spans="2:16" x14ac:dyDescent="0.25">
      <c r="B21" s="95" t="s">
        <v>26</v>
      </c>
      <c r="C21" s="97"/>
      <c r="D21" s="96"/>
      <c r="E21" s="95" t="s">
        <v>27</v>
      </c>
      <c r="F21" s="97"/>
      <c r="G21" s="97"/>
      <c r="H21" s="97"/>
      <c r="I21" s="96"/>
      <c r="J21" s="95">
        <v>116200</v>
      </c>
      <c r="K21" s="97"/>
      <c r="L21" s="97"/>
      <c r="M21" s="97"/>
      <c r="N21" s="96"/>
      <c r="O21" s="60" t="s">
        <v>399</v>
      </c>
    </row>
    <row r="22" spans="2:16" ht="14.65" customHeight="1" x14ac:dyDescent="0.25"/>
    <row r="23" spans="2:16" ht="19.350000000000001" customHeight="1" x14ac:dyDescent="0.25">
      <c r="B23" s="105" t="s">
        <v>28</v>
      </c>
      <c r="C23" s="97"/>
      <c r="D23" s="97"/>
      <c r="E23" s="97"/>
      <c r="F23" s="97"/>
      <c r="G23" s="97"/>
      <c r="H23" s="97"/>
      <c r="I23" s="97"/>
      <c r="J23" s="96"/>
    </row>
    <row r="24" spans="2:16" ht="18" customHeight="1" x14ac:dyDescent="0.25">
      <c r="B24" s="107" t="s">
        <v>29</v>
      </c>
      <c r="C24" s="97"/>
      <c r="D24" s="97"/>
      <c r="E24" s="97"/>
      <c r="F24" s="97"/>
      <c r="G24" s="97"/>
      <c r="H24" s="97"/>
      <c r="I24" s="97"/>
      <c r="J24" s="96"/>
    </row>
    <row r="25" spans="2:16" x14ac:dyDescent="0.25">
      <c r="B25" s="5" t="s">
        <v>30</v>
      </c>
      <c r="C25" s="105" t="s">
        <v>31</v>
      </c>
      <c r="D25" s="97"/>
      <c r="E25" s="97"/>
      <c r="F25" s="97"/>
      <c r="G25" s="97"/>
      <c r="H25" s="97"/>
      <c r="I25" s="97"/>
      <c r="J25" s="96"/>
    </row>
    <row r="26" spans="2:16" ht="67.5" customHeight="1" x14ac:dyDescent="0.25">
      <c r="B26" s="65">
        <v>271017000</v>
      </c>
      <c r="C26" s="106"/>
      <c r="D26" s="97"/>
      <c r="E26" s="97"/>
      <c r="F26" s="97"/>
      <c r="G26" s="97"/>
      <c r="H26" s="97"/>
      <c r="I26" s="97"/>
      <c r="J26" s="96"/>
    </row>
    <row r="27" spans="2:16" ht="15.2" customHeight="1" x14ac:dyDescent="0.25"/>
    <row r="28" spans="2:16" ht="18" customHeight="1" x14ac:dyDescent="0.25">
      <c r="B28" s="105" t="s">
        <v>32</v>
      </c>
      <c r="C28" s="97"/>
      <c r="D28" s="97"/>
      <c r="E28" s="97"/>
      <c r="F28" s="97"/>
      <c r="G28" s="97"/>
      <c r="H28" s="97"/>
      <c r="I28" s="97"/>
      <c r="J28" s="97"/>
      <c r="K28" s="97"/>
      <c r="L28" s="96"/>
    </row>
    <row r="29" spans="2:16" ht="18" customHeight="1" x14ac:dyDescent="0.25">
      <c r="B29" s="107" t="s">
        <v>33</v>
      </c>
      <c r="C29" s="97"/>
      <c r="D29" s="97"/>
      <c r="E29" s="97"/>
      <c r="F29" s="97"/>
      <c r="G29" s="97"/>
      <c r="H29" s="97"/>
      <c r="I29" s="97"/>
      <c r="J29" s="97"/>
      <c r="K29" s="97"/>
      <c r="L29" s="96"/>
    </row>
    <row r="30" spans="2:16" ht="18" customHeight="1" x14ac:dyDescent="0.25">
      <c r="B30" s="105" t="s">
        <v>34</v>
      </c>
      <c r="C30" s="96"/>
      <c r="D30" s="105" t="s">
        <v>35</v>
      </c>
      <c r="E30" s="97"/>
      <c r="F30" s="97"/>
      <c r="G30" s="97"/>
      <c r="H30" s="97"/>
      <c r="I30" s="97"/>
      <c r="J30" s="97"/>
      <c r="K30" s="97"/>
      <c r="L30" s="96"/>
    </row>
    <row r="31" spans="2:16" ht="50.25" customHeight="1" x14ac:dyDescent="0.25">
      <c r="B31" s="95" t="s">
        <v>36</v>
      </c>
      <c r="C31" s="96"/>
      <c r="D31" s="95" t="s">
        <v>37</v>
      </c>
      <c r="E31" s="97"/>
      <c r="F31" s="97"/>
      <c r="G31" s="97"/>
      <c r="H31" s="97"/>
      <c r="I31" s="97"/>
      <c r="J31" s="97"/>
      <c r="K31" s="97"/>
      <c r="L31" s="96"/>
      <c r="P31" s="38"/>
    </row>
    <row r="32" spans="2:16" ht="12" customHeight="1" x14ac:dyDescent="0.25">
      <c r="P32" s="38"/>
    </row>
    <row r="33" spans="2:16" ht="18" customHeight="1" x14ac:dyDescent="0.25">
      <c r="B33" s="98" t="s">
        <v>38</v>
      </c>
      <c r="C33" s="99"/>
      <c r="D33" s="99"/>
      <c r="E33" s="99"/>
      <c r="F33" s="99"/>
      <c r="G33" s="99"/>
      <c r="H33" s="99"/>
      <c r="I33" s="99"/>
      <c r="J33" s="99"/>
      <c r="K33" s="99"/>
      <c r="L33" s="99"/>
      <c r="M33" s="99"/>
      <c r="N33" s="99"/>
      <c r="O33" s="100"/>
      <c r="P33" s="38"/>
    </row>
    <row r="34" spans="2:16" ht="18" customHeight="1" x14ac:dyDescent="0.25">
      <c r="B34" s="101" t="s">
        <v>39</v>
      </c>
      <c r="C34" s="102"/>
      <c r="D34" s="102"/>
      <c r="E34" s="102"/>
      <c r="F34" s="102"/>
      <c r="G34" s="102"/>
      <c r="H34" s="102"/>
      <c r="I34" s="102"/>
      <c r="J34" s="102"/>
      <c r="K34" s="102"/>
      <c r="L34" s="102"/>
      <c r="M34" s="102"/>
      <c r="N34" s="102"/>
      <c r="O34" s="103"/>
      <c r="P34" s="38"/>
    </row>
    <row r="35" spans="2:16" ht="89.25" customHeight="1" x14ac:dyDescent="0.25">
      <c r="B35" s="104" t="s">
        <v>358</v>
      </c>
      <c r="C35" s="102"/>
      <c r="D35" s="102"/>
      <c r="E35" s="102"/>
      <c r="F35" s="102"/>
      <c r="G35" s="102"/>
      <c r="H35" s="102"/>
      <c r="I35" s="102"/>
      <c r="J35" s="102"/>
      <c r="K35" s="102"/>
      <c r="L35" s="102"/>
      <c r="M35" s="102"/>
      <c r="N35" s="102"/>
      <c r="O35" s="103"/>
      <c r="P35" s="38"/>
    </row>
    <row r="36" spans="2:16" ht="9.75" customHeight="1" x14ac:dyDescent="0.25">
      <c r="P36" s="38"/>
    </row>
    <row r="37" spans="2:16" ht="0" hidden="1" customHeight="1" x14ac:dyDescent="0.25">
      <c r="P37" s="38"/>
    </row>
    <row r="38" spans="2:16" x14ac:dyDescent="0.25">
      <c r="P38" s="38"/>
    </row>
    <row r="39" spans="2:16" x14ac:dyDescent="0.25">
      <c r="P39" s="38"/>
    </row>
    <row r="40" spans="2:16" x14ac:dyDescent="0.25">
      <c r="P40" s="38"/>
    </row>
  </sheetData>
  <mergeCells count="32">
    <mergeCell ref="B1:R1"/>
    <mergeCell ref="B5:H5"/>
    <mergeCell ref="B7:F7"/>
    <mergeCell ref="B8:F8"/>
    <mergeCell ref="B10:G10"/>
    <mergeCell ref="B11:G11"/>
    <mergeCell ref="B13:E13"/>
    <mergeCell ref="B14:E14"/>
    <mergeCell ref="B17:O17"/>
    <mergeCell ref="B18:O18"/>
    <mergeCell ref="B19:D19"/>
    <mergeCell ref="E19:I19"/>
    <mergeCell ref="J19:N19"/>
    <mergeCell ref="B20:D20"/>
    <mergeCell ref="E20:I20"/>
    <mergeCell ref="J20:N20"/>
    <mergeCell ref="B21:D21"/>
    <mergeCell ref="E21:I21"/>
    <mergeCell ref="J21:N21"/>
    <mergeCell ref="B23:J23"/>
    <mergeCell ref="B24:J24"/>
    <mergeCell ref="C25:J25"/>
    <mergeCell ref="C26:J26"/>
    <mergeCell ref="B28:L28"/>
    <mergeCell ref="B29:L29"/>
    <mergeCell ref="B30:C30"/>
    <mergeCell ref="D30:L30"/>
    <mergeCell ref="B31:C31"/>
    <mergeCell ref="D31:L31"/>
    <mergeCell ref="B33:O33"/>
    <mergeCell ref="B34:O34"/>
    <mergeCell ref="B35:O35"/>
  </mergeCells>
  <hyperlinks>
    <hyperlink ref="O21" r:id="rId1" xr:uid="{5CEF1D01-8202-402F-AC89-CEAB6D90CDE2}"/>
  </hyperlinks>
  <printOptions horizontalCentered="1"/>
  <pageMargins left="0.23622047244094491" right="0.23622047244094491" top="0.74803149606299213" bottom="0.74803149606299213" header="0.31496062992125984" footer="0.31496062992125984"/>
  <pageSetup paperSize="9" fitToHeight="0" orientation="landscape" r:id="rId2"/>
  <headerFooter scaleWithDoc="0">
    <oddFooter>&amp;C Public Sector Climate Change Duties 2020  Summary Report: Angus Council</oddFooter>
  </headerFooter>
  <rowBreaks count="1" manualBreakCount="1">
    <brk id="22"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499984740745262"/>
    <pageSetUpPr fitToPage="1"/>
  </sheetPr>
  <dimension ref="A1:M53"/>
  <sheetViews>
    <sheetView topLeftCell="B46" zoomScaleNormal="100" zoomScaleSheetLayoutView="100" zoomScalePageLayoutView="10" workbookViewId="0">
      <selection activeCell="B46" sqref="B46:J46"/>
    </sheetView>
  </sheetViews>
  <sheetFormatPr defaultRowHeight="15" x14ac:dyDescent="0.25"/>
  <cols>
    <col min="1" max="1" width="8.140625" style="11" hidden="1" customWidth="1"/>
    <col min="2" max="2" width="33" style="40" customWidth="1"/>
    <col min="3" max="3" width="39" style="11" customWidth="1"/>
    <col min="4" max="4" width="1" style="11" customWidth="1"/>
    <col min="5" max="5" width="30.5703125" style="11" customWidth="1"/>
    <col min="6" max="6" width="12.5703125" style="11" customWidth="1"/>
    <col min="7" max="7" width="5.7109375" style="11" customWidth="1"/>
    <col min="8" max="8" width="12.28515625" style="11" customWidth="1"/>
    <col min="9" max="9" width="8.7109375" style="40" customWidth="1"/>
    <col min="10" max="10" width="0.140625" style="11" customWidth="1"/>
    <col min="11" max="11" width="32.140625" style="11" customWidth="1"/>
    <col min="12" max="12" width="26.7109375" style="11" customWidth="1"/>
    <col min="13" max="16384" width="9.140625" style="11"/>
  </cols>
  <sheetData>
    <row r="1" spans="2:11" ht="22.7" customHeight="1" x14ac:dyDescent="0.25">
      <c r="B1" s="139" t="s">
        <v>411</v>
      </c>
      <c r="C1" s="140"/>
      <c r="D1" s="140"/>
      <c r="E1" s="140"/>
      <c r="F1" s="140"/>
      <c r="G1" s="140"/>
      <c r="H1" s="140"/>
      <c r="I1" s="140"/>
      <c r="J1" s="140"/>
    </row>
    <row r="2" spans="2:11" ht="8.1" customHeight="1" x14ac:dyDescent="0.25"/>
    <row r="3" spans="2:11" ht="9.75" customHeight="1" x14ac:dyDescent="0.25"/>
    <row r="4" spans="2:11" ht="20.85" customHeight="1" x14ac:dyDescent="0.25">
      <c r="B4" s="141" t="s">
        <v>3</v>
      </c>
      <c r="C4" s="140"/>
      <c r="D4" s="140"/>
      <c r="E4" s="140"/>
      <c r="F4" s="140"/>
      <c r="G4" s="140"/>
      <c r="H4" s="140"/>
    </row>
    <row r="5" spans="2:11" ht="11.25" customHeight="1" x14ac:dyDescent="0.25"/>
    <row r="6" spans="2:11" ht="18" customHeight="1" x14ac:dyDescent="0.25">
      <c r="B6" s="122" t="s">
        <v>40</v>
      </c>
      <c r="C6" s="97"/>
      <c r="D6" s="97"/>
      <c r="E6" s="97"/>
      <c r="F6" s="97"/>
      <c r="G6" s="97"/>
      <c r="H6" s="97"/>
      <c r="I6" s="96"/>
    </row>
    <row r="7" spans="2:11" ht="45.75" customHeight="1" x14ac:dyDescent="0.25">
      <c r="B7" s="123" t="s">
        <v>41</v>
      </c>
      <c r="C7" s="97"/>
      <c r="D7" s="97"/>
      <c r="E7" s="97"/>
      <c r="F7" s="97"/>
      <c r="G7" s="97"/>
      <c r="H7" s="97"/>
      <c r="I7" s="96"/>
    </row>
    <row r="8" spans="2:11" ht="64.5" customHeight="1" x14ac:dyDescent="0.25">
      <c r="B8" s="114" t="s">
        <v>466</v>
      </c>
      <c r="C8" s="97"/>
      <c r="D8" s="97"/>
      <c r="E8" s="97"/>
      <c r="F8" s="97"/>
      <c r="G8" s="97"/>
      <c r="H8" s="97"/>
      <c r="I8" s="96"/>
    </row>
    <row r="9" spans="2:11" ht="294.75" customHeight="1" x14ac:dyDescent="0.25">
      <c r="C9" s="11" t="s">
        <v>467</v>
      </c>
    </row>
    <row r="10" spans="2:11" ht="18" customHeight="1" x14ac:dyDescent="0.25">
      <c r="B10" s="122" t="s">
        <v>42</v>
      </c>
      <c r="C10" s="97"/>
      <c r="D10" s="97"/>
      <c r="E10" s="97"/>
      <c r="F10" s="97"/>
      <c r="G10" s="97"/>
      <c r="H10" s="97"/>
      <c r="I10" s="97"/>
      <c r="J10" s="96"/>
    </row>
    <row r="11" spans="2:11" ht="62.25" customHeight="1" x14ac:dyDescent="0.25">
      <c r="B11" s="123" t="s">
        <v>43</v>
      </c>
      <c r="C11" s="97"/>
      <c r="D11" s="97"/>
      <c r="E11" s="97"/>
      <c r="F11" s="97"/>
      <c r="G11" s="97"/>
      <c r="H11" s="97"/>
      <c r="I11" s="97"/>
      <c r="J11" s="96"/>
    </row>
    <row r="12" spans="2:11" ht="192.75" customHeight="1" x14ac:dyDescent="0.25">
      <c r="B12" s="114" t="s">
        <v>428</v>
      </c>
      <c r="C12" s="97"/>
      <c r="D12" s="97"/>
      <c r="E12" s="97"/>
      <c r="F12" s="97"/>
      <c r="G12" s="97"/>
      <c r="H12" s="97"/>
      <c r="I12" s="97"/>
      <c r="J12" s="96"/>
      <c r="K12"/>
    </row>
    <row r="13" spans="2:11" ht="19.350000000000001" customHeight="1" x14ac:dyDescent="0.25">
      <c r="B13" s="136" t="s">
        <v>44</v>
      </c>
      <c r="C13" s="137"/>
      <c r="D13" s="137"/>
      <c r="E13" s="137"/>
      <c r="F13" s="137"/>
      <c r="G13" s="137"/>
      <c r="H13" s="137"/>
      <c r="I13" s="138"/>
    </row>
    <row r="14" spans="2:11" ht="18" customHeight="1" x14ac:dyDescent="0.25">
      <c r="B14" s="135" t="s">
        <v>45</v>
      </c>
      <c r="C14" s="97"/>
      <c r="D14" s="97"/>
      <c r="E14" s="97"/>
      <c r="F14" s="97"/>
      <c r="G14" s="97"/>
      <c r="H14" s="97"/>
      <c r="I14" s="96"/>
    </row>
    <row r="15" spans="2:11" ht="32.1" customHeight="1" x14ac:dyDescent="0.25">
      <c r="B15" s="134" t="s">
        <v>46</v>
      </c>
      <c r="C15" s="97"/>
      <c r="D15" s="96"/>
      <c r="E15" s="134" t="s">
        <v>47</v>
      </c>
      <c r="F15" s="96"/>
      <c r="G15" s="134" t="s">
        <v>48</v>
      </c>
      <c r="H15" s="97"/>
      <c r="I15" s="96"/>
    </row>
    <row r="16" spans="2:11" ht="88.5" customHeight="1" x14ac:dyDescent="0.25">
      <c r="B16" s="114" t="s">
        <v>49</v>
      </c>
      <c r="C16" s="97"/>
      <c r="D16" s="96"/>
      <c r="E16" s="114" t="s">
        <v>50</v>
      </c>
      <c r="F16" s="96"/>
      <c r="G16" s="114" t="s">
        <v>51</v>
      </c>
      <c r="H16" s="97"/>
      <c r="I16" s="96"/>
    </row>
    <row r="17" spans="2:10" ht="18.399999999999999" customHeight="1" x14ac:dyDescent="0.25"/>
    <row r="18" spans="2:10" ht="17.100000000000001" customHeight="1" x14ac:dyDescent="0.25">
      <c r="B18" s="122" t="s">
        <v>52</v>
      </c>
      <c r="C18" s="97"/>
      <c r="D18" s="97"/>
      <c r="E18" s="97"/>
      <c r="F18" s="97"/>
      <c r="G18" s="97"/>
      <c r="H18" s="97"/>
      <c r="I18" s="97"/>
      <c r="J18" s="97"/>
    </row>
    <row r="19" spans="2:10" ht="17.100000000000001" customHeight="1" x14ac:dyDescent="0.25">
      <c r="B19" s="123" t="s">
        <v>53</v>
      </c>
      <c r="C19" s="97"/>
      <c r="D19" s="97"/>
      <c r="E19" s="97"/>
      <c r="F19" s="97"/>
      <c r="G19" s="97"/>
      <c r="H19" s="97"/>
      <c r="I19" s="97"/>
      <c r="J19" s="97"/>
    </row>
    <row r="20" spans="2:10" ht="66" customHeight="1" x14ac:dyDescent="0.25">
      <c r="B20" s="114" t="s">
        <v>429</v>
      </c>
      <c r="C20" s="97"/>
      <c r="D20" s="97"/>
      <c r="E20" s="97"/>
      <c r="F20" s="97"/>
      <c r="G20" s="97"/>
      <c r="H20" s="97"/>
      <c r="I20" s="97"/>
      <c r="J20" s="97"/>
    </row>
    <row r="21" spans="2:10" ht="11.25" customHeight="1" x14ac:dyDescent="0.25"/>
    <row r="22" spans="2:10" ht="25.5" customHeight="1" x14ac:dyDescent="0.25">
      <c r="B22" s="134" t="s">
        <v>54</v>
      </c>
      <c r="C22" s="97"/>
      <c r="D22" s="97"/>
      <c r="E22" s="97"/>
      <c r="F22" s="97"/>
      <c r="G22" s="97"/>
      <c r="H22" s="97"/>
      <c r="I22" s="97"/>
      <c r="J22" s="97"/>
    </row>
    <row r="23" spans="2:10" ht="18" customHeight="1" x14ac:dyDescent="0.25">
      <c r="B23" s="135" t="s">
        <v>55</v>
      </c>
      <c r="C23" s="97"/>
      <c r="D23" s="97"/>
      <c r="E23" s="97"/>
      <c r="F23" s="97"/>
      <c r="G23" s="97"/>
      <c r="H23" s="97"/>
      <c r="I23" s="97"/>
      <c r="J23" s="97"/>
    </row>
    <row r="24" spans="2:10" x14ac:dyDescent="0.25">
      <c r="B24" s="41" t="s">
        <v>56</v>
      </c>
      <c r="C24" s="12" t="s">
        <v>57</v>
      </c>
      <c r="D24" s="134" t="s">
        <v>58</v>
      </c>
      <c r="E24" s="96"/>
      <c r="F24" s="134" t="s">
        <v>59</v>
      </c>
      <c r="G24" s="96"/>
      <c r="H24" s="134" t="s">
        <v>22</v>
      </c>
      <c r="I24" s="97"/>
      <c r="J24" s="97"/>
    </row>
    <row r="25" spans="2:10" ht="43.5" customHeight="1" x14ac:dyDescent="0.25">
      <c r="B25" s="42" t="s">
        <v>60</v>
      </c>
      <c r="C25" s="13" t="s">
        <v>61</v>
      </c>
      <c r="D25" s="133" t="s">
        <v>430</v>
      </c>
      <c r="E25" s="125"/>
      <c r="F25" s="114" t="s">
        <v>62</v>
      </c>
      <c r="G25" s="96"/>
      <c r="H25" s="120" t="s">
        <v>63</v>
      </c>
      <c r="I25" s="121"/>
      <c r="J25" s="121"/>
    </row>
    <row r="26" spans="2:10" ht="57" customHeight="1" x14ac:dyDescent="0.25">
      <c r="B26" s="72" t="s">
        <v>64</v>
      </c>
      <c r="C26" s="71" t="s">
        <v>418</v>
      </c>
      <c r="D26" s="124" t="s">
        <v>419</v>
      </c>
      <c r="E26" s="125"/>
      <c r="F26" s="114" t="s">
        <v>420</v>
      </c>
      <c r="G26" s="96"/>
      <c r="H26" s="120" t="s">
        <v>422</v>
      </c>
      <c r="I26" s="121"/>
      <c r="J26" s="121"/>
    </row>
    <row r="27" spans="2:10" ht="54" customHeight="1" x14ac:dyDescent="0.25">
      <c r="B27" s="72" t="s">
        <v>66</v>
      </c>
      <c r="C27" s="71" t="s">
        <v>418</v>
      </c>
      <c r="D27" s="124" t="s">
        <v>65</v>
      </c>
      <c r="E27" s="125"/>
      <c r="F27" s="114" t="s">
        <v>421</v>
      </c>
      <c r="G27" s="96"/>
      <c r="H27" s="120" t="s">
        <v>422</v>
      </c>
      <c r="I27" s="121"/>
      <c r="J27" s="121"/>
    </row>
    <row r="28" spans="2:10" ht="21.75" customHeight="1" x14ac:dyDescent="0.25">
      <c r="B28" s="42" t="s">
        <v>67</v>
      </c>
      <c r="C28" s="13" t="s">
        <v>68</v>
      </c>
      <c r="D28" s="124" t="s">
        <v>431</v>
      </c>
      <c r="E28" s="125"/>
      <c r="F28" s="114" t="s">
        <v>69</v>
      </c>
      <c r="G28" s="96"/>
      <c r="H28" s="120"/>
      <c r="I28" s="121"/>
      <c r="J28" s="121"/>
    </row>
    <row r="29" spans="2:10" ht="28.5" x14ac:dyDescent="0.25">
      <c r="B29" s="72" t="s">
        <v>70</v>
      </c>
      <c r="C29" s="13" t="s">
        <v>423</v>
      </c>
      <c r="D29" s="133" t="s">
        <v>424</v>
      </c>
      <c r="E29" s="125"/>
      <c r="F29" s="114" t="s">
        <v>425</v>
      </c>
      <c r="G29" s="96"/>
      <c r="H29" s="120"/>
      <c r="I29" s="121"/>
      <c r="J29" s="121"/>
    </row>
    <row r="30" spans="2:10" ht="28.5" x14ac:dyDescent="0.25">
      <c r="B30" s="42" t="s">
        <v>72</v>
      </c>
      <c r="C30" s="13" t="s">
        <v>73</v>
      </c>
      <c r="D30" s="124" t="s">
        <v>74</v>
      </c>
      <c r="E30" s="125"/>
      <c r="F30" s="114" t="s">
        <v>69</v>
      </c>
      <c r="G30" s="96"/>
      <c r="H30" s="120"/>
      <c r="I30" s="121"/>
      <c r="J30" s="121"/>
    </row>
    <row r="31" spans="2:10" x14ac:dyDescent="0.25">
      <c r="B31" s="42" t="s">
        <v>75</v>
      </c>
      <c r="C31" s="13" t="s">
        <v>68</v>
      </c>
      <c r="D31" s="124" t="s">
        <v>76</v>
      </c>
      <c r="E31" s="125"/>
      <c r="F31" s="114" t="s">
        <v>69</v>
      </c>
      <c r="G31" s="96"/>
      <c r="H31" s="120"/>
      <c r="I31" s="121"/>
      <c r="J31" s="121"/>
    </row>
    <row r="32" spans="2:10" ht="117.75" customHeight="1" x14ac:dyDescent="0.25">
      <c r="B32" s="42" t="s">
        <v>77</v>
      </c>
      <c r="C32" s="13"/>
      <c r="D32" s="124" t="s">
        <v>78</v>
      </c>
      <c r="E32" s="125"/>
      <c r="F32" s="114"/>
      <c r="G32" s="96"/>
      <c r="H32" s="120" t="s">
        <v>79</v>
      </c>
      <c r="I32" s="121"/>
      <c r="J32" s="121"/>
    </row>
    <row r="33" spans="1:13" ht="57" x14ac:dyDescent="0.25">
      <c r="B33" s="42" t="s">
        <v>81</v>
      </c>
      <c r="C33" s="13" t="s">
        <v>390</v>
      </c>
      <c r="D33" s="124" t="s">
        <v>391</v>
      </c>
      <c r="E33" s="125"/>
      <c r="F33" s="114" t="s">
        <v>82</v>
      </c>
      <c r="G33" s="96"/>
      <c r="H33" s="114"/>
      <c r="I33" s="97"/>
      <c r="J33" s="97"/>
    </row>
    <row r="34" spans="1:13" ht="28.5" x14ac:dyDescent="0.25">
      <c r="B34" s="42" t="s">
        <v>83</v>
      </c>
      <c r="C34" s="13"/>
      <c r="D34" s="124"/>
      <c r="E34" s="125"/>
      <c r="F34" s="114"/>
      <c r="G34" s="96"/>
      <c r="H34" s="114"/>
      <c r="I34" s="97"/>
      <c r="J34" s="97"/>
    </row>
    <row r="35" spans="1:13" ht="42.75" customHeight="1" x14ac:dyDescent="0.25">
      <c r="B35" s="62" t="s">
        <v>81</v>
      </c>
      <c r="C35" s="61" t="s">
        <v>400</v>
      </c>
      <c r="D35" s="131" t="s">
        <v>401</v>
      </c>
      <c r="E35" s="132"/>
      <c r="F35" s="126" t="s">
        <v>402</v>
      </c>
      <c r="G35" s="127"/>
      <c r="H35" s="120" t="s">
        <v>403</v>
      </c>
      <c r="I35" s="121"/>
      <c r="J35" s="120"/>
      <c r="K35" s="121"/>
      <c r="L35" s="120"/>
      <c r="M35" s="121"/>
    </row>
    <row r="36" spans="1:13" ht="81.75" customHeight="1" x14ac:dyDescent="0.25">
      <c r="B36" s="62" t="s">
        <v>81</v>
      </c>
      <c r="C36" s="61" t="s">
        <v>404</v>
      </c>
      <c r="D36" s="130" t="s">
        <v>405</v>
      </c>
      <c r="E36" s="127"/>
      <c r="F36" s="126" t="s">
        <v>406</v>
      </c>
      <c r="G36" s="127"/>
      <c r="H36" s="120" t="s">
        <v>407</v>
      </c>
      <c r="I36" s="121"/>
      <c r="J36" s="120"/>
      <c r="K36" s="121"/>
      <c r="L36" s="120"/>
      <c r="M36" s="121"/>
    </row>
    <row r="37" spans="1:13" ht="28.5" x14ac:dyDescent="0.25">
      <c r="B37" s="42" t="s">
        <v>81</v>
      </c>
      <c r="C37" s="13" t="s">
        <v>84</v>
      </c>
      <c r="D37" s="124" t="s">
        <v>85</v>
      </c>
      <c r="E37" s="125"/>
      <c r="F37" s="114" t="s">
        <v>86</v>
      </c>
      <c r="G37" s="96"/>
      <c r="H37" s="114"/>
      <c r="I37" s="97"/>
      <c r="J37" s="97"/>
    </row>
    <row r="38" spans="1:13" ht="42.75" customHeight="1" x14ac:dyDescent="0.25">
      <c r="B38" s="42" t="s">
        <v>83</v>
      </c>
      <c r="C38" s="13" t="s">
        <v>87</v>
      </c>
      <c r="D38" s="124" t="s">
        <v>88</v>
      </c>
      <c r="E38" s="125"/>
      <c r="F38" s="114" t="s">
        <v>89</v>
      </c>
      <c r="G38" s="96"/>
      <c r="H38" s="120" t="s">
        <v>90</v>
      </c>
      <c r="I38" s="121"/>
      <c r="J38" s="121"/>
    </row>
    <row r="39" spans="1:13" s="52" customFormat="1" ht="42.75" customHeight="1" x14ac:dyDescent="0.25">
      <c r="B39" s="53" t="s">
        <v>385</v>
      </c>
      <c r="C39" s="53" t="s">
        <v>386</v>
      </c>
      <c r="D39" s="124" t="s">
        <v>387</v>
      </c>
      <c r="E39" s="125"/>
      <c r="F39" s="126" t="s">
        <v>388</v>
      </c>
      <c r="G39" s="127"/>
      <c r="H39" s="120" t="s">
        <v>389</v>
      </c>
      <c r="I39" s="121"/>
      <c r="J39" s="121"/>
      <c r="K39" s="120"/>
      <c r="L39" s="121"/>
      <c r="M39" s="121"/>
    </row>
    <row r="40" spans="1:13" s="52" customFormat="1" ht="42.75" customHeight="1" x14ac:dyDescent="0.25">
      <c r="B40" s="53" t="s">
        <v>60</v>
      </c>
      <c r="C40" s="53" t="s">
        <v>381</v>
      </c>
      <c r="D40" s="53"/>
      <c r="E40" s="120" t="s">
        <v>382</v>
      </c>
      <c r="F40" s="121" t="s">
        <v>383</v>
      </c>
      <c r="G40" s="121"/>
      <c r="H40" s="120" t="s">
        <v>384</v>
      </c>
      <c r="I40" s="121"/>
      <c r="J40" s="51"/>
    </row>
    <row r="41" spans="1:13" ht="28.5" x14ac:dyDescent="0.25">
      <c r="B41" s="42" t="s">
        <v>392</v>
      </c>
      <c r="C41" s="13" t="s">
        <v>91</v>
      </c>
      <c r="D41" s="124" t="s">
        <v>92</v>
      </c>
      <c r="E41" s="125"/>
      <c r="F41" s="114" t="s">
        <v>93</v>
      </c>
      <c r="G41" s="96"/>
      <c r="H41" s="114"/>
      <c r="I41" s="97"/>
      <c r="J41" s="97"/>
    </row>
    <row r="42" spans="1:13" s="66" customFormat="1" ht="128.25" x14ac:dyDescent="0.25">
      <c r="B42" s="70" t="s">
        <v>67</v>
      </c>
      <c r="C42" s="67" t="s">
        <v>414</v>
      </c>
      <c r="D42" s="68"/>
      <c r="E42" s="60" t="s">
        <v>417</v>
      </c>
      <c r="F42" s="69" t="s">
        <v>225</v>
      </c>
      <c r="G42" s="64"/>
      <c r="H42" s="69" t="s">
        <v>415</v>
      </c>
      <c r="I42" s="63"/>
      <c r="J42" s="63"/>
    </row>
    <row r="43" spans="1:13" s="52" customFormat="1" ht="45.75" customHeight="1" x14ac:dyDescent="0.25">
      <c r="A43" s="11"/>
      <c r="B43" s="42" t="s">
        <v>67</v>
      </c>
      <c r="C43" s="50" t="s">
        <v>412</v>
      </c>
      <c r="D43" s="115" t="s">
        <v>416</v>
      </c>
      <c r="E43" s="116"/>
      <c r="F43" s="117" t="s">
        <v>225</v>
      </c>
      <c r="G43" s="118"/>
      <c r="H43" s="117" t="s">
        <v>413</v>
      </c>
      <c r="I43" s="119"/>
      <c r="J43" s="119"/>
      <c r="K43" s="11"/>
    </row>
    <row r="44" spans="1:13" ht="17.100000000000001" customHeight="1" x14ac:dyDescent="0.25">
      <c r="B44" s="122" t="s">
        <v>95</v>
      </c>
      <c r="C44" s="97"/>
      <c r="D44" s="97"/>
      <c r="E44" s="97"/>
      <c r="F44" s="97"/>
      <c r="G44" s="97"/>
      <c r="H44" s="97"/>
      <c r="I44" s="97"/>
      <c r="J44" s="97"/>
    </row>
    <row r="45" spans="1:13" ht="17.100000000000001" customHeight="1" x14ac:dyDescent="0.25">
      <c r="B45" s="123" t="s">
        <v>96</v>
      </c>
      <c r="C45" s="97"/>
      <c r="D45" s="97"/>
      <c r="E45" s="97"/>
      <c r="F45" s="97"/>
      <c r="G45" s="97"/>
      <c r="H45" s="97"/>
      <c r="I45" s="97"/>
      <c r="J45" s="97"/>
    </row>
    <row r="46" spans="1:13" ht="205.5" customHeight="1" x14ac:dyDescent="0.25">
      <c r="B46" s="114" t="s">
        <v>477</v>
      </c>
      <c r="C46" s="97"/>
      <c r="D46" s="97"/>
      <c r="E46" s="97"/>
      <c r="F46" s="97"/>
      <c r="G46" s="97"/>
      <c r="H46" s="97"/>
      <c r="I46" s="97"/>
      <c r="J46" s="97"/>
    </row>
    <row r="47" spans="1:13" ht="18" customHeight="1" x14ac:dyDescent="0.25">
      <c r="B47" s="122" t="s">
        <v>97</v>
      </c>
      <c r="C47" s="97"/>
      <c r="D47" s="97"/>
      <c r="E47" s="97"/>
      <c r="F47" s="97"/>
      <c r="G47" s="97"/>
      <c r="H47" s="97"/>
      <c r="I47" s="97"/>
      <c r="J47" s="97"/>
    </row>
    <row r="48" spans="1:13" ht="18" customHeight="1" x14ac:dyDescent="0.25">
      <c r="B48" s="123" t="s">
        <v>98</v>
      </c>
      <c r="C48" s="97"/>
      <c r="D48" s="97"/>
      <c r="E48" s="97"/>
      <c r="F48" s="97"/>
      <c r="G48" s="97"/>
      <c r="H48" s="97"/>
      <c r="I48" s="97"/>
      <c r="J48" s="97"/>
    </row>
    <row r="49" spans="2:10" ht="391.5" customHeight="1" x14ac:dyDescent="0.25">
      <c r="B49" s="128" t="s">
        <v>475</v>
      </c>
      <c r="C49" s="129"/>
      <c r="D49" s="129"/>
      <c r="E49" s="129"/>
      <c r="F49" s="129"/>
      <c r="G49" s="129"/>
      <c r="H49" s="129"/>
      <c r="I49" s="129"/>
      <c r="J49" s="129"/>
    </row>
    <row r="50" spans="2:10" ht="17.100000000000001" customHeight="1" x14ac:dyDescent="0.25">
      <c r="B50" s="122" t="s">
        <v>99</v>
      </c>
      <c r="C50" s="97"/>
      <c r="D50" s="97"/>
      <c r="E50" s="97"/>
      <c r="F50" s="97"/>
      <c r="G50" s="97"/>
      <c r="H50" s="97"/>
      <c r="I50" s="97"/>
      <c r="J50" s="97"/>
    </row>
    <row r="51" spans="2:10" ht="16.5" customHeight="1" x14ac:dyDescent="0.25">
      <c r="B51" s="123" t="s">
        <v>100</v>
      </c>
      <c r="C51" s="97"/>
      <c r="D51" s="97"/>
      <c r="E51" s="97"/>
      <c r="F51" s="97"/>
      <c r="G51" s="97"/>
      <c r="H51" s="97"/>
      <c r="I51" s="97"/>
      <c r="J51" s="97"/>
    </row>
    <row r="52" spans="2:10" ht="373.5" customHeight="1" x14ac:dyDescent="0.25">
      <c r="B52" s="114" t="s">
        <v>468</v>
      </c>
      <c r="C52" s="97"/>
      <c r="D52" s="97"/>
      <c r="E52" s="97"/>
      <c r="F52" s="97"/>
      <c r="G52" s="97"/>
      <c r="H52" s="97"/>
      <c r="I52" s="97"/>
      <c r="J52" s="97"/>
    </row>
    <row r="53" spans="2:10" ht="0" hidden="1" customHeight="1" x14ac:dyDescent="0.25"/>
  </sheetData>
  <mergeCells count="91">
    <mergeCell ref="B1:J1"/>
    <mergeCell ref="B4:H4"/>
    <mergeCell ref="B6:I6"/>
    <mergeCell ref="B7:I7"/>
    <mergeCell ref="B8:I8"/>
    <mergeCell ref="B10:J10"/>
    <mergeCell ref="B11:J11"/>
    <mergeCell ref="B12:J12"/>
    <mergeCell ref="B13:I13"/>
    <mergeCell ref="B14:I14"/>
    <mergeCell ref="B15:D15"/>
    <mergeCell ref="E15:F15"/>
    <mergeCell ref="G15:I15"/>
    <mergeCell ref="B16:D16"/>
    <mergeCell ref="E16:F16"/>
    <mergeCell ref="G16:I16"/>
    <mergeCell ref="B18:J18"/>
    <mergeCell ref="B19:J19"/>
    <mergeCell ref="B20:J20"/>
    <mergeCell ref="B22:J22"/>
    <mergeCell ref="B23:J23"/>
    <mergeCell ref="D24:E24"/>
    <mergeCell ref="F24:G24"/>
    <mergeCell ref="H24:J24"/>
    <mergeCell ref="D25:E25"/>
    <mergeCell ref="F25:G25"/>
    <mergeCell ref="H25:J25"/>
    <mergeCell ref="D26:E26"/>
    <mergeCell ref="F26:G26"/>
    <mergeCell ref="H26:J26"/>
    <mergeCell ref="D27:E27"/>
    <mergeCell ref="F27:G27"/>
    <mergeCell ref="H27:J27"/>
    <mergeCell ref="D30:E30"/>
    <mergeCell ref="F30:G30"/>
    <mergeCell ref="H30:J30"/>
    <mergeCell ref="D28:E28"/>
    <mergeCell ref="F28:G28"/>
    <mergeCell ref="H28:J28"/>
    <mergeCell ref="D29:E29"/>
    <mergeCell ref="F29:G29"/>
    <mergeCell ref="H29:J29"/>
    <mergeCell ref="D31:E31"/>
    <mergeCell ref="F31:G31"/>
    <mergeCell ref="H31:J31"/>
    <mergeCell ref="D32:E32"/>
    <mergeCell ref="F32:G32"/>
    <mergeCell ref="H32:J32"/>
    <mergeCell ref="D33:E33"/>
    <mergeCell ref="F33:G33"/>
    <mergeCell ref="H33:J33"/>
    <mergeCell ref="D34:E34"/>
    <mergeCell ref="F34:G34"/>
    <mergeCell ref="H34:J34"/>
    <mergeCell ref="D35:E35"/>
    <mergeCell ref="F35:G35"/>
    <mergeCell ref="H35:I35"/>
    <mergeCell ref="J35:K35"/>
    <mergeCell ref="L35:M35"/>
    <mergeCell ref="D37:E37"/>
    <mergeCell ref="F37:G37"/>
    <mergeCell ref="H37:J37"/>
    <mergeCell ref="D38:E38"/>
    <mergeCell ref="F38:G38"/>
    <mergeCell ref="H38:J38"/>
    <mergeCell ref="D36:E36"/>
    <mergeCell ref="F36:G36"/>
    <mergeCell ref="H36:I36"/>
    <mergeCell ref="J36:K36"/>
    <mergeCell ref="L36:M36"/>
    <mergeCell ref="K39:M39"/>
    <mergeCell ref="E40:G40"/>
    <mergeCell ref="B50:J50"/>
    <mergeCell ref="B51:J51"/>
    <mergeCell ref="B52:J52"/>
    <mergeCell ref="B44:J44"/>
    <mergeCell ref="B45:J45"/>
    <mergeCell ref="B46:J46"/>
    <mergeCell ref="B47:J47"/>
    <mergeCell ref="B48:J48"/>
    <mergeCell ref="H40:I40"/>
    <mergeCell ref="D39:E39"/>
    <mergeCell ref="F39:G39"/>
    <mergeCell ref="B49:J49"/>
    <mergeCell ref="D41:E41"/>
    <mergeCell ref="F41:G41"/>
    <mergeCell ref="H41:J41"/>
    <mergeCell ref="D43:E43"/>
    <mergeCell ref="F43:G43"/>
    <mergeCell ref="H43:J43"/>
    <mergeCell ref="H39:J39"/>
  </mergeCells>
  <hyperlinks>
    <hyperlink ref="G16" r:id="rId1" xr:uid="{00000000-0004-0000-0200-000000000000}"/>
    <hyperlink ref="D25" r:id="rId2" xr:uid="{00000000-0004-0000-0200-000001000000}"/>
    <hyperlink ref="D28" r:id="rId3" display="http://archive.angus.gov.uk/ccmeetings/reports-committee2013/CorporateServices/353.pdf            _x000a__x000a__x000a_https://www.angus.gov.uk/sites/angus-cms/files/2017-08/257_Sch2.pdf" xr:uid="{00000000-0004-0000-0200-000002000000}"/>
    <hyperlink ref="D29" r:id="rId4" xr:uid="{00000000-0004-0000-0200-000003000000}"/>
    <hyperlink ref="D30" r:id="rId5" xr:uid="{00000000-0004-0000-0200-000004000000}"/>
    <hyperlink ref="D31" r:id="rId6" xr:uid="{00000000-0004-0000-0200-000005000000}"/>
    <hyperlink ref="D32" r:id="rId7" xr:uid="{00000000-0004-0000-0200-000006000000}"/>
    <hyperlink ref="D33" r:id="rId8" display=" http://theriversouthesk.org/assets/Docs/river-south-esk-plan-dec09.pdf     " xr:uid="{00000000-0004-0000-0200-000008000000}"/>
    <hyperlink ref="D37" r:id="rId9" xr:uid="{00000000-0004-0000-0200-00000B000000}"/>
    <hyperlink ref="D38" r:id="rId10" xr:uid="{00000000-0004-0000-0200-00000C000000}"/>
    <hyperlink ref="D41" r:id="rId11" xr:uid="{00000000-0004-0000-0200-00000D000000}"/>
    <hyperlink ref="D35" r:id="rId12" xr:uid="{B167013D-645B-4040-9DEA-0459CCD31A43}"/>
    <hyperlink ref="D36" r:id="rId13" xr:uid="{E4B32834-9734-479C-8DE3-B2D95C304194}"/>
    <hyperlink ref="D43" r:id="rId14" xr:uid="{BAF409AE-2171-48BA-8B9C-25CB58A43DC1}"/>
    <hyperlink ref="E42" r:id="rId15" xr:uid="{3A08E8E7-4314-49BD-8364-28870DEA9C7C}"/>
  </hyperlinks>
  <printOptions horizontalCentered="1"/>
  <pageMargins left="0.23622047244094491" right="0.23622047244094491" top="0.74803149606299213" bottom="0.74803149606299213" header="0.31496062992125984" footer="0.31496062992125984"/>
  <pageSetup paperSize="9" fitToHeight="0" orientation="landscape" r:id="rId16"/>
  <headerFooter scaleWithDoc="0">
    <oddFooter>&amp;C Public Sector Climate Change Duties 2020  Summary Report: Angus Council</oddFooter>
  </headerFooter>
  <rowBreaks count="7" manualBreakCount="7">
    <brk id="9" max="8" man="1"/>
    <brk id="12" max="8" man="1"/>
    <brk id="21" max="8" man="1"/>
    <brk id="43" max="8" man="1"/>
    <brk id="46" max="8" man="1"/>
    <brk id="49" max="8" man="1"/>
    <brk id="52" max="8" man="1"/>
  </rowBreaks>
  <colBreaks count="1" manualBreakCount="1">
    <brk id="9" max="1048575" man="1"/>
  </colBreaks>
  <drawing r:id="rId1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C121"/>
  <sheetViews>
    <sheetView showGridLines="0" topLeftCell="B15" zoomScaleNormal="100" zoomScaleSheetLayoutView="115" zoomScalePageLayoutView="55" workbookViewId="0">
      <selection activeCell="B4" sqref="B4:S4"/>
    </sheetView>
  </sheetViews>
  <sheetFormatPr defaultRowHeight="15" x14ac:dyDescent="0.25"/>
  <cols>
    <col min="1" max="1" width="8.140625" style="11" hidden="1" customWidth="1"/>
    <col min="2" max="2" width="15.7109375" style="11" customWidth="1"/>
    <col min="3" max="3" width="6.140625" style="11" customWidth="1"/>
    <col min="4" max="4" width="1.140625" style="11" customWidth="1"/>
    <col min="5" max="5" width="12.42578125" style="11" customWidth="1"/>
    <col min="6" max="6" width="2.140625" style="11" customWidth="1"/>
    <col min="7" max="7" width="1.140625" style="11" customWidth="1"/>
    <col min="8" max="8" width="1.5703125" style="11" customWidth="1"/>
    <col min="9" max="9" width="7.28515625" style="11" customWidth="1"/>
    <col min="10" max="10" width="0" style="11" hidden="1" customWidth="1"/>
    <col min="11" max="11" width="0.42578125" style="11" customWidth="1"/>
    <col min="12" max="12" width="0.7109375" style="11" customWidth="1"/>
    <col min="13" max="13" width="0.140625" style="11" customWidth="1"/>
    <col min="14" max="14" width="0.5703125" style="11" customWidth="1"/>
    <col min="15" max="15" width="1.5703125" style="11" customWidth="1"/>
    <col min="16" max="16" width="7.5703125" style="11" customWidth="1"/>
    <col min="17" max="17" width="9.140625" style="11" customWidth="1"/>
    <col min="18" max="18" width="0.28515625" style="11" customWidth="1"/>
    <col min="19" max="19" width="0.5703125" style="11" hidden="1" customWidth="1"/>
    <col min="20" max="20" width="0" style="11" hidden="1" customWidth="1"/>
    <col min="21" max="21" width="1.42578125" style="11" customWidth="1"/>
    <col min="22" max="22" width="0.42578125" style="11" customWidth="1"/>
    <col min="23" max="23" width="0.5703125" style="11" customWidth="1"/>
    <col min="24" max="24" width="3.42578125" style="11" customWidth="1"/>
    <col min="25" max="25" width="4.85546875" style="11" customWidth="1"/>
    <col min="26" max="26" width="1.85546875" style="11" customWidth="1"/>
    <col min="27" max="27" width="0.28515625" style="11" customWidth="1"/>
    <col min="28" max="28" width="0.7109375" style="11" customWidth="1"/>
    <col min="29" max="29" width="0.28515625" style="11" customWidth="1"/>
    <col min="30" max="30" width="0.42578125" style="11" customWidth="1"/>
    <col min="31" max="31" width="4.5703125" style="11" customWidth="1"/>
    <col min="32" max="32" width="2.5703125" style="11" customWidth="1"/>
    <col min="33" max="33" width="1.7109375" style="11" customWidth="1"/>
    <col min="34" max="34" width="1.140625" style="11" customWidth="1"/>
    <col min="35" max="35" width="2.42578125" style="11" customWidth="1"/>
    <col min="36" max="36" width="6.7109375" style="11" customWidth="1"/>
    <col min="37" max="37" width="1.28515625" style="11" customWidth="1"/>
    <col min="38" max="38" width="1.5703125" style="11" customWidth="1"/>
    <col min="39" max="39" width="0.7109375" style="11" customWidth="1"/>
    <col min="40" max="40" width="0.85546875" style="11" customWidth="1"/>
    <col min="41" max="41" width="6.140625" style="11" customWidth="1"/>
    <col min="42" max="42" width="0" style="11" hidden="1" customWidth="1"/>
    <col min="43" max="43" width="4" style="11" customWidth="1"/>
    <col min="44" max="44" width="5" style="11" customWidth="1"/>
    <col min="45" max="45" width="7.5703125" style="11" customWidth="1"/>
    <col min="46" max="46" width="2.85546875" style="11" customWidth="1"/>
    <col min="47" max="47" width="0.7109375" style="11" customWidth="1"/>
    <col min="48" max="48" width="2.5703125" style="11" customWidth="1"/>
    <col min="49" max="49" width="0" style="11" hidden="1" customWidth="1"/>
    <col min="50" max="50" width="4.85546875" style="11" customWidth="1"/>
    <col min="51" max="51" width="3.85546875" style="11" customWidth="1"/>
    <col min="52" max="52" width="1" style="11" customWidth="1"/>
    <col min="53" max="53" width="0" style="11" hidden="1" customWidth="1"/>
    <col min="54" max="54" width="1.140625" style="11" customWidth="1"/>
    <col min="55" max="55" width="1.5703125" style="11" customWidth="1"/>
    <col min="56" max="56" width="4.5703125" style="11" customWidth="1"/>
    <col min="57" max="57" width="0.5703125" style="11" customWidth="1"/>
    <col min="58" max="58" width="2.7109375" style="11" customWidth="1"/>
    <col min="59" max="59" width="0" style="11" hidden="1" customWidth="1"/>
    <col min="60" max="60" width="1.42578125" style="11" customWidth="1"/>
    <col min="61" max="61" width="0.140625" style="11" customWidth="1"/>
    <col min="62" max="62" width="4.5703125" style="11" customWidth="1"/>
    <col min="63" max="63" width="8.7109375" style="11" bestFit="1" customWidth="1"/>
    <col min="64" max="64" width="9.42578125" style="11" customWidth="1"/>
    <col min="65" max="65" width="0" style="11" hidden="1" customWidth="1"/>
    <col min="66" max="66" width="15.42578125" style="11" customWidth="1"/>
    <col min="67" max="67" width="2.5703125" style="11" customWidth="1"/>
    <col min="68" max="68" width="0" style="11" hidden="1" customWidth="1"/>
    <col min="69" max="69" width="15" style="11" customWidth="1"/>
    <col min="70" max="70" width="2.5703125" style="11" customWidth="1"/>
    <col min="71" max="71" width="0" style="11" hidden="1" customWidth="1"/>
    <col min="72" max="72" width="46.140625" style="11" customWidth="1"/>
    <col min="73" max="73" width="123.85546875" style="11" customWidth="1"/>
    <col min="74" max="79" width="9.140625" style="11"/>
    <col min="80" max="81" width="13.28515625" style="11" bestFit="1" customWidth="1"/>
    <col min="82" max="16384" width="9.140625" style="11"/>
  </cols>
  <sheetData>
    <row r="1" spans="2:66" ht="21.75" customHeight="1" x14ac:dyDescent="0.25">
      <c r="B1" s="139" t="s">
        <v>410</v>
      </c>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row>
    <row r="4" spans="2:66" x14ac:dyDescent="0.25">
      <c r="B4" s="141" t="s">
        <v>101</v>
      </c>
      <c r="C4" s="140"/>
      <c r="D4" s="140"/>
      <c r="E4" s="140"/>
      <c r="F4" s="140"/>
      <c r="G4" s="140"/>
      <c r="H4" s="140"/>
      <c r="I4" s="140"/>
      <c r="J4" s="140"/>
      <c r="K4" s="140"/>
      <c r="L4" s="140"/>
      <c r="M4" s="140"/>
      <c r="N4" s="140"/>
      <c r="O4" s="140"/>
      <c r="P4" s="140"/>
      <c r="Q4" s="140"/>
      <c r="R4" s="140"/>
      <c r="S4" s="140"/>
    </row>
    <row r="6" spans="2:66" x14ac:dyDescent="0.25">
      <c r="B6" s="190" t="s">
        <v>102</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6"/>
    </row>
    <row r="7" spans="2:66" ht="85.5" customHeight="1" x14ac:dyDescent="0.25">
      <c r="B7" s="191" t="s">
        <v>103</v>
      </c>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6"/>
    </row>
    <row r="8" spans="2:66" x14ac:dyDescent="0.25">
      <c r="B8" s="190" t="s">
        <v>104</v>
      </c>
      <c r="C8" s="97"/>
      <c r="D8" s="96"/>
      <c r="E8" s="14" t="s">
        <v>105</v>
      </c>
      <c r="F8" s="190" t="s">
        <v>106</v>
      </c>
      <c r="G8" s="97"/>
      <c r="H8" s="97"/>
      <c r="I8" s="97"/>
      <c r="J8" s="97"/>
      <c r="K8" s="97"/>
      <c r="L8" s="97"/>
      <c r="M8" s="96"/>
      <c r="N8" s="190" t="s">
        <v>107</v>
      </c>
      <c r="O8" s="97"/>
      <c r="P8" s="97"/>
      <c r="Q8" s="96"/>
      <c r="R8" s="190" t="s">
        <v>108</v>
      </c>
      <c r="S8" s="97"/>
      <c r="T8" s="97"/>
      <c r="U8" s="97"/>
      <c r="V8" s="97"/>
      <c r="W8" s="97"/>
      <c r="X8" s="97"/>
      <c r="Y8" s="96"/>
      <c r="Z8" s="190" t="s">
        <v>109</v>
      </c>
      <c r="AA8" s="97"/>
      <c r="AB8" s="97"/>
      <c r="AC8" s="97"/>
      <c r="AD8" s="97"/>
      <c r="AE8" s="97"/>
      <c r="AF8" s="97"/>
      <c r="AG8" s="97"/>
      <c r="AH8" s="96"/>
      <c r="AI8" s="190" t="s">
        <v>110</v>
      </c>
      <c r="AJ8" s="97"/>
      <c r="AK8" s="97"/>
      <c r="AL8" s="97"/>
      <c r="AM8" s="97"/>
      <c r="AN8" s="96"/>
      <c r="AO8" s="190" t="s">
        <v>22</v>
      </c>
      <c r="AP8" s="97"/>
      <c r="AQ8" s="97"/>
      <c r="AR8" s="97"/>
      <c r="AS8" s="97"/>
      <c r="AT8" s="97"/>
      <c r="AU8" s="97"/>
      <c r="AV8" s="97"/>
      <c r="AW8" s="97"/>
      <c r="AX8" s="97"/>
      <c r="AY8" s="97"/>
      <c r="AZ8" s="97"/>
      <c r="BA8" s="97"/>
      <c r="BB8" s="97"/>
      <c r="BC8" s="97"/>
      <c r="BD8" s="97"/>
      <c r="BE8" s="97"/>
      <c r="BF8" s="97"/>
      <c r="BG8" s="97"/>
      <c r="BH8" s="96"/>
    </row>
    <row r="9" spans="2:66" ht="59.25" customHeight="1" x14ac:dyDescent="0.25">
      <c r="B9" s="114" t="s">
        <v>111</v>
      </c>
      <c r="C9" s="97"/>
      <c r="D9" s="96"/>
      <c r="E9" s="13" t="s">
        <v>112</v>
      </c>
      <c r="F9" s="114">
        <v>11170</v>
      </c>
      <c r="G9" s="97"/>
      <c r="H9" s="97"/>
      <c r="I9" s="97"/>
      <c r="J9" s="97"/>
      <c r="K9" s="97"/>
      <c r="L9" s="97"/>
      <c r="M9" s="96"/>
      <c r="N9" s="114">
        <v>13848</v>
      </c>
      <c r="O9" s="97"/>
      <c r="P9" s="97"/>
      <c r="Q9" s="96"/>
      <c r="R9" s="114">
        <v>0</v>
      </c>
      <c r="S9" s="97"/>
      <c r="T9" s="97"/>
      <c r="U9" s="97"/>
      <c r="V9" s="97"/>
      <c r="W9" s="97"/>
      <c r="X9" s="97"/>
      <c r="Y9" s="96"/>
      <c r="Z9" s="247">
        <v>25018</v>
      </c>
      <c r="AA9" s="97"/>
      <c r="AB9" s="97"/>
      <c r="AC9" s="97"/>
      <c r="AD9" s="97"/>
      <c r="AE9" s="97"/>
      <c r="AF9" s="97"/>
      <c r="AG9" s="97"/>
      <c r="AH9" s="96"/>
      <c r="AI9" s="114" t="s">
        <v>113</v>
      </c>
      <c r="AJ9" s="97"/>
      <c r="AK9" s="97"/>
      <c r="AL9" s="97"/>
      <c r="AM9" s="97"/>
      <c r="AN9" s="96"/>
      <c r="AO9" s="114" t="s">
        <v>114</v>
      </c>
      <c r="AP9" s="97"/>
      <c r="AQ9" s="97"/>
      <c r="AR9" s="97"/>
      <c r="AS9" s="97"/>
      <c r="AT9" s="97"/>
      <c r="AU9" s="97"/>
      <c r="AV9" s="97"/>
      <c r="AW9" s="97"/>
      <c r="AX9" s="97"/>
      <c r="AY9" s="97"/>
      <c r="AZ9" s="97"/>
      <c r="BA9" s="97"/>
      <c r="BB9" s="97"/>
      <c r="BC9" s="97"/>
      <c r="BD9" s="97"/>
      <c r="BE9" s="97"/>
      <c r="BF9" s="97"/>
      <c r="BG9" s="97"/>
      <c r="BH9" s="96"/>
    </row>
    <row r="10" spans="2:66" ht="47.25" customHeight="1" x14ac:dyDescent="0.25">
      <c r="B10" s="114" t="s">
        <v>115</v>
      </c>
      <c r="C10" s="97"/>
      <c r="D10" s="96"/>
      <c r="E10" s="13" t="s">
        <v>116</v>
      </c>
      <c r="F10" s="114">
        <v>10490</v>
      </c>
      <c r="G10" s="97"/>
      <c r="H10" s="97"/>
      <c r="I10" s="97"/>
      <c r="J10" s="97"/>
      <c r="K10" s="97"/>
      <c r="L10" s="97"/>
      <c r="M10" s="96"/>
      <c r="N10" s="114">
        <v>13452</v>
      </c>
      <c r="O10" s="97"/>
      <c r="P10" s="97"/>
      <c r="Q10" s="96"/>
      <c r="R10" s="114">
        <v>7485</v>
      </c>
      <c r="S10" s="97"/>
      <c r="T10" s="97"/>
      <c r="U10" s="97"/>
      <c r="V10" s="97"/>
      <c r="W10" s="97"/>
      <c r="X10" s="97"/>
      <c r="Y10" s="96"/>
      <c r="Z10" s="247">
        <v>31427</v>
      </c>
      <c r="AA10" s="97"/>
      <c r="AB10" s="97"/>
      <c r="AC10" s="97"/>
      <c r="AD10" s="97"/>
      <c r="AE10" s="97"/>
      <c r="AF10" s="97"/>
      <c r="AG10" s="97"/>
      <c r="AH10" s="96"/>
      <c r="AI10" s="114" t="s">
        <v>113</v>
      </c>
      <c r="AJ10" s="97"/>
      <c r="AK10" s="97"/>
      <c r="AL10" s="97"/>
      <c r="AM10" s="97"/>
      <c r="AN10" s="96"/>
      <c r="AO10" s="114" t="s">
        <v>117</v>
      </c>
      <c r="AP10" s="97"/>
      <c r="AQ10" s="97"/>
      <c r="AR10" s="97"/>
      <c r="AS10" s="97"/>
      <c r="AT10" s="97"/>
      <c r="AU10" s="97"/>
      <c r="AV10" s="97"/>
      <c r="AW10" s="97"/>
      <c r="AX10" s="97"/>
      <c r="AY10" s="97"/>
      <c r="AZ10" s="97"/>
      <c r="BA10" s="97"/>
      <c r="BB10" s="97"/>
      <c r="BC10" s="97"/>
      <c r="BD10" s="97"/>
      <c r="BE10" s="97"/>
      <c r="BF10" s="97"/>
      <c r="BG10" s="97"/>
      <c r="BH10" s="96"/>
    </row>
    <row r="11" spans="2:66" ht="45" customHeight="1" x14ac:dyDescent="0.25">
      <c r="B11" s="114" t="s">
        <v>118</v>
      </c>
      <c r="C11" s="97"/>
      <c r="D11" s="96"/>
      <c r="E11" s="13" t="s">
        <v>119</v>
      </c>
      <c r="F11" s="114">
        <v>11751</v>
      </c>
      <c r="G11" s="97"/>
      <c r="H11" s="97"/>
      <c r="I11" s="97"/>
      <c r="J11" s="97"/>
      <c r="K11" s="97"/>
      <c r="L11" s="97"/>
      <c r="M11" s="96"/>
      <c r="N11" s="114">
        <v>13727</v>
      </c>
      <c r="O11" s="97"/>
      <c r="P11" s="97"/>
      <c r="Q11" s="96"/>
      <c r="R11" s="114">
        <v>11105</v>
      </c>
      <c r="S11" s="97"/>
      <c r="T11" s="97"/>
      <c r="U11" s="97"/>
      <c r="V11" s="97"/>
      <c r="W11" s="97"/>
      <c r="X11" s="97"/>
      <c r="Y11" s="96"/>
      <c r="Z11" s="247">
        <v>36583</v>
      </c>
      <c r="AA11" s="97"/>
      <c r="AB11" s="97"/>
      <c r="AC11" s="97"/>
      <c r="AD11" s="97"/>
      <c r="AE11" s="97"/>
      <c r="AF11" s="97"/>
      <c r="AG11" s="97"/>
      <c r="AH11" s="96"/>
      <c r="AI11" s="114" t="s">
        <v>113</v>
      </c>
      <c r="AJ11" s="97"/>
      <c r="AK11" s="97"/>
      <c r="AL11" s="97"/>
      <c r="AM11" s="97"/>
      <c r="AN11" s="96"/>
      <c r="AO11" s="114" t="s">
        <v>117</v>
      </c>
      <c r="AP11" s="97"/>
      <c r="AQ11" s="97"/>
      <c r="AR11" s="97"/>
      <c r="AS11" s="97"/>
      <c r="AT11" s="97"/>
      <c r="AU11" s="97"/>
      <c r="AV11" s="97"/>
      <c r="AW11" s="97"/>
      <c r="AX11" s="97"/>
      <c r="AY11" s="97"/>
      <c r="AZ11" s="97"/>
      <c r="BA11" s="97"/>
      <c r="BB11" s="97"/>
      <c r="BC11" s="97"/>
      <c r="BD11" s="97"/>
      <c r="BE11" s="97"/>
      <c r="BF11" s="97"/>
      <c r="BG11" s="97"/>
      <c r="BH11" s="96"/>
    </row>
    <row r="12" spans="2:66" ht="51" customHeight="1" x14ac:dyDescent="0.25">
      <c r="B12" s="114" t="s">
        <v>120</v>
      </c>
      <c r="C12" s="97"/>
      <c r="D12" s="96"/>
      <c r="E12" s="13" t="s">
        <v>121</v>
      </c>
      <c r="F12" s="114">
        <v>10766</v>
      </c>
      <c r="G12" s="97"/>
      <c r="H12" s="97"/>
      <c r="I12" s="97"/>
      <c r="J12" s="97"/>
      <c r="K12" s="97"/>
      <c r="L12" s="97"/>
      <c r="M12" s="96"/>
      <c r="N12" s="114">
        <v>13295</v>
      </c>
      <c r="O12" s="97"/>
      <c r="P12" s="97"/>
      <c r="Q12" s="96"/>
      <c r="R12" s="114">
        <v>8870</v>
      </c>
      <c r="S12" s="97"/>
      <c r="T12" s="97"/>
      <c r="U12" s="97"/>
      <c r="V12" s="97"/>
      <c r="W12" s="97"/>
      <c r="X12" s="97"/>
      <c r="Y12" s="96"/>
      <c r="Z12" s="247">
        <v>32931</v>
      </c>
      <c r="AA12" s="97"/>
      <c r="AB12" s="97"/>
      <c r="AC12" s="97"/>
      <c r="AD12" s="97"/>
      <c r="AE12" s="97"/>
      <c r="AF12" s="97"/>
      <c r="AG12" s="97"/>
      <c r="AH12" s="96"/>
      <c r="AI12" s="114" t="s">
        <v>113</v>
      </c>
      <c r="AJ12" s="97"/>
      <c r="AK12" s="97"/>
      <c r="AL12" s="97"/>
      <c r="AM12" s="97"/>
      <c r="AN12" s="96"/>
      <c r="AO12" s="114" t="s">
        <v>117</v>
      </c>
      <c r="AP12" s="97"/>
      <c r="AQ12" s="97"/>
      <c r="AR12" s="97"/>
      <c r="AS12" s="97"/>
      <c r="AT12" s="97"/>
      <c r="AU12" s="97"/>
      <c r="AV12" s="97"/>
      <c r="AW12" s="97"/>
      <c r="AX12" s="97"/>
      <c r="AY12" s="97"/>
      <c r="AZ12" s="97"/>
      <c r="BA12" s="97"/>
      <c r="BB12" s="97"/>
      <c r="BC12" s="97"/>
      <c r="BD12" s="97"/>
      <c r="BE12" s="97"/>
      <c r="BF12" s="97"/>
      <c r="BG12" s="97"/>
      <c r="BH12" s="96"/>
    </row>
    <row r="13" spans="2:66" ht="42" customHeight="1" x14ac:dyDescent="0.25">
      <c r="B13" s="114" t="s">
        <v>122</v>
      </c>
      <c r="C13" s="97"/>
      <c r="D13" s="96"/>
      <c r="E13" s="13" t="s">
        <v>123</v>
      </c>
      <c r="F13" s="114">
        <v>10385</v>
      </c>
      <c r="G13" s="97"/>
      <c r="H13" s="97"/>
      <c r="I13" s="97"/>
      <c r="J13" s="97"/>
      <c r="K13" s="97"/>
      <c r="L13" s="97"/>
      <c r="M13" s="96"/>
      <c r="N13" s="114">
        <v>13674</v>
      </c>
      <c r="O13" s="97"/>
      <c r="P13" s="97"/>
      <c r="Q13" s="96"/>
      <c r="R13" s="114">
        <v>7229</v>
      </c>
      <c r="S13" s="97"/>
      <c r="T13" s="97"/>
      <c r="U13" s="97"/>
      <c r="V13" s="97"/>
      <c r="W13" s="97"/>
      <c r="X13" s="97"/>
      <c r="Y13" s="96"/>
      <c r="Z13" s="247">
        <v>31288</v>
      </c>
      <c r="AA13" s="97"/>
      <c r="AB13" s="97"/>
      <c r="AC13" s="97"/>
      <c r="AD13" s="97"/>
      <c r="AE13" s="97"/>
      <c r="AF13" s="97"/>
      <c r="AG13" s="97"/>
      <c r="AH13" s="96"/>
      <c r="AI13" s="114" t="s">
        <v>113</v>
      </c>
      <c r="AJ13" s="97"/>
      <c r="AK13" s="97"/>
      <c r="AL13" s="97"/>
      <c r="AM13" s="97"/>
      <c r="AN13" s="96"/>
      <c r="AO13" s="114" t="s">
        <v>117</v>
      </c>
      <c r="AP13" s="97"/>
      <c r="AQ13" s="97"/>
      <c r="AR13" s="97"/>
      <c r="AS13" s="97"/>
      <c r="AT13" s="97"/>
      <c r="AU13" s="97"/>
      <c r="AV13" s="97"/>
      <c r="AW13" s="97"/>
      <c r="AX13" s="97"/>
      <c r="AY13" s="97"/>
      <c r="AZ13" s="97"/>
      <c r="BA13" s="97"/>
      <c r="BB13" s="97"/>
      <c r="BC13" s="97"/>
      <c r="BD13" s="97"/>
      <c r="BE13" s="97"/>
      <c r="BF13" s="97"/>
      <c r="BG13" s="97"/>
      <c r="BH13" s="96"/>
    </row>
    <row r="14" spans="2:66" ht="57.75" customHeight="1" x14ac:dyDescent="0.25">
      <c r="B14" s="114" t="s">
        <v>124</v>
      </c>
      <c r="C14" s="97"/>
      <c r="D14" s="96"/>
      <c r="E14" s="13" t="s">
        <v>125</v>
      </c>
      <c r="F14" s="114">
        <v>9870</v>
      </c>
      <c r="G14" s="97"/>
      <c r="H14" s="97"/>
      <c r="I14" s="97"/>
      <c r="J14" s="97"/>
      <c r="K14" s="97"/>
      <c r="L14" s="97"/>
      <c r="M14" s="96"/>
      <c r="N14" s="114">
        <v>12477</v>
      </c>
      <c r="O14" s="97"/>
      <c r="P14" s="97"/>
      <c r="Q14" s="96"/>
      <c r="R14" s="114">
        <v>9102</v>
      </c>
      <c r="S14" s="97"/>
      <c r="T14" s="97"/>
      <c r="U14" s="97"/>
      <c r="V14" s="97"/>
      <c r="W14" s="97"/>
      <c r="X14" s="97"/>
      <c r="Y14" s="96"/>
      <c r="Z14" s="247">
        <v>31449</v>
      </c>
      <c r="AA14" s="97"/>
      <c r="AB14" s="97"/>
      <c r="AC14" s="97"/>
      <c r="AD14" s="97"/>
      <c r="AE14" s="97"/>
      <c r="AF14" s="97"/>
      <c r="AG14" s="97"/>
      <c r="AH14" s="96"/>
      <c r="AI14" s="114" t="s">
        <v>113</v>
      </c>
      <c r="AJ14" s="97"/>
      <c r="AK14" s="97"/>
      <c r="AL14" s="97"/>
      <c r="AM14" s="97"/>
      <c r="AN14" s="96"/>
      <c r="AO14" s="114" t="s">
        <v>126</v>
      </c>
      <c r="AP14" s="97"/>
      <c r="AQ14" s="97"/>
      <c r="AR14" s="97"/>
      <c r="AS14" s="97"/>
      <c r="AT14" s="97"/>
      <c r="AU14" s="97"/>
      <c r="AV14" s="97"/>
      <c r="AW14" s="97"/>
      <c r="AX14" s="97"/>
      <c r="AY14" s="97"/>
      <c r="AZ14" s="97"/>
      <c r="BA14" s="97"/>
      <c r="BB14" s="97"/>
      <c r="BC14" s="97"/>
      <c r="BD14" s="97"/>
      <c r="BE14" s="97"/>
      <c r="BF14" s="97"/>
      <c r="BG14" s="97"/>
      <c r="BH14" s="96"/>
    </row>
    <row r="15" spans="2:66" ht="58.5" customHeight="1" x14ac:dyDescent="0.25">
      <c r="B15" s="114" t="s">
        <v>127</v>
      </c>
      <c r="C15" s="97"/>
      <c r="D15" s="96"/>
      <c r="E15" s="13" t="s">
        <v>94</v>
      </c>
      <c r="F15" s="114">
        <v>9078</v>
      </c>
      <c r="G15" s="97"/>
      <c r="H15" s="97"/>
      <c r="I15" s="97"/>
      <c r="J15" s="97"/>
      <c r="K15" s="97"/>
      <c r="L15" s="97"/>
      <c r="M15" s="96"/>
      <c r="N15" s="114">
        <v>10534</v>
      </c>
      <c r="O15" s="97"/>
      <c r="P15" s="97"/>
      <c r="Q15" s="96"/>
      <c r="R15" s="114">
        <v>10242</v>
      </c>
      <c r="S15" s="97"/>
      <c r="T15" s="97"/>
      <c r="U15" s="97"/>
      <c r="V15" s="97"/>
      <c r="W15" s="97"/>
      <c r="X15" s="97"/>
      <c r="Y15" s="96"/>
      <c r="Z15" s="247">
        <v>29854</v>
      </c>
      <c r="AA15" s="97"/>
      <c r="AB15" s="97"/>
      <c r="AC15" s="97"/>
      <c r="AD15" s="97"/>
      <c r="AE15" s="97"/>
      <c r="AF15" s="97"/>
      <c r="AG15" s="97"/>
      <c r="AH15" s="96"/>
      <c r="AI15" s="114" t="s">
        <v>113</v>
      </c>
      <c r="AJ15" s="97"/>
      <c r="AK15" s="97"/>
      <c r="AL15" s="97"/>
      <c r="AM15" s="97"/>
      <c r="AN15" s="96"/>
      <c r="AO15" s="114" t="s">
        <v>128</v>
      </c>
      <c r="AP15" s="97"/>
      <c r="AQ15" s="97"/>
      <c r="AR15" s="97"/>
      <c r="AS15" s="97"/>
      <c r="AT15" s="97"/>
      <c r="AU15" s="97"/>
      <c r="AV15" s="97"/>
      <c r="AW15" s="97"/>
      <c r="AX15" s="97"/>
      <c r="AY15" s="97"/>
      <c r="AZ15" s="97"/>
      <c r="BA15" s="97"/>
      <c r="BB15" s="97"/>
      <c r="BC15" s="97"/>
      <c r="BD15" s="97"/>
      <c r="BE15" s="97"/>
      <c r="BF15" s="97"/>
      <c r="BG15" s="97"/>
      <c r="BH15" s="96"/>
    </row>
    <row r="16" spans="2:66" ht="57.75" customHeight="1" x14ac:dyDescent="0.25">
      <c r="B16" s="114" t="s">
        <v>129</v>
      </c>
      <c r="C16" s="97"/>
      <c r="D16" s="96"/>
      <c r="E16" s="13" t="s">
        <v>71</v>
      </c>
      <c r="F16" s="114">
        <v>9421</v>
      </c>
      <c r="G16" s="97"/>
      <c r="H16" s="97"/>
      <c r="I16" s="97"/>
      <c r="J16" s="97"/>
      <c r="K16" s="97"/>
      <c r="L16" s="97"/>
      <c r="M16" s="96"/>
      <c r="N16" s="114">
        <v>8498</v>
      </c>
      <c r="O16" s="97"/>
      <c r="P16" s="97"/>
      <c r="Q16" s="96"/>
      <c r="R16" s="114">
        <v>10806</v>
      </c>
      <c r="S16" s="97"/>
      <c r="T16" s="97"/>
      <c r="U16" s="97"/>
      <c r="V16" s="97"/>
      <c r="W16" s="97"/>
      <c r="X16" s="97"/>
      <c r="Y16" s="96"/>
      <c r="Z16" s="247">
        <v>28725</v>
      </c>
      <c r="AA16" s="97"/>
      <c r="AB16" s="97"/>
      <c r="AC16" s="97"/>
      <c r="AD16" s="97"/>
      <c r="AE16" s="97"/>
      <c r="AF16" s="97"/>
      <c r="AG16" s="97"/>
      <c r="AH16" s="96"/>
      <c r="AI16" s="114" t="s">
        <v>113</v>
      </c>
      <c r="AJ16" s="97"/>
      <c r="AK16" s="97"/>
      <c r="AL16" s="97"/>
      <c r="AM16" s="97"/>
      <c r="AN16" s="96"/>
      <c r="AO16" s="114" t="s">
        <v>128</v>
      </c>
      <c r="AP16" s="97"/>
      <c r="AQ16" s="97"/>
      <c r="AR16" s="97"/>
      <c r="AS16" s="97"/>
      <c r="AT16" s="97"/>
      <c r="AU16" s="97"/>
      <c r="AV16" s="97"/>
      <c r="AW16" s="97"/>
      <c r="AX16" s="97"/>
      <c r="AY16" s="97"/>
      <c r="AZ16" s="97"/>
      <c r="BA16" s="97"/>
      <c r="BB16" s="97"/>
      <c r="BC16" s="97"/>
      <c r="BD16" s="97"/>
      <c r="BE16" s="97"/>
      <c r="BF16" s="97"/>
      <c r="BG16" s="97"/>
      <c r="BH16" s="96"/>
    </row>
    <row r="17" spans="1:70" s="15" customFormat="1" ht="43.5" customHeight="1" x14ac:dyDescent="0.25">
      <c r="B17" s="114" t="s">
        <v>354</v>
      </c>
      <c r="C17" s="97"/>
      <c r="D17" s="96"/>
      <c r="E17" s="35" t="s">
        <v>225</v>
      </c>
      <c r="F17" s="114">
        <v>9044</v>
      </c>
      <c r="G17" s="97"/>
      <c r="H17" s="97"/>
      <c r="I17" s="97"/>
      <c r="J17" s="97"/>
      <c r="K17" s="97"/>
      <c r="L17" s="97"/>
      <c r="M17" s="96"/>
      <c r="N17" s="114">
        <v>6492</v>
      </c>
      <c r="O17" s="97"/>
      <c r="P17" s="97"/>
      <c r="Q17" s="96"/>
      <c r="R17" s="114">
        <v>3762</v>
      </c>
      <c r="S17" s="97"/>
      <c r="T17" s="97"/>
      <c r="U17" s="97"/>
      <c r="V17" s="97"/>
      <c r="W17" s="97"/>
      <c r="X17" s="97"/>
      <c r="Y17" s="96"/>
      <c r="Z17" s="247">
        <v>19297</v>
      </c>
      <c r="AA17" s="97"/>
      <c r="AB17" s="97"/>
      <c r="AC17" s="97"/>
      <c r="AD17" s="97"/>
      <c r="AE17" s="97"/>
      <c r="AF17" s="97"/>
      <c r="AG17" s="97"/>
      <c r="AH17" s="96"/>
      <c r="AI17" s="114" t="s">
        <v>113</v>
      </c>
      <c r="AJ17" s="97"/>
      <c r="AK17" s="97"/>
      <c r="AL17" s="97"/>
      <c r="AM17" s="97"/>
      <c r="AN17" s="96"/>
      <c r="AO17" s="114" t="s">
        <v>355</v>
      </c>
      <c r="AP17" s="97"/>
      <c r="AQ17" s="97"/>
      <c r="AR17" s="97"/>
      <c r="AS17" s="97"/>
      <c r="AT17" s="97"/>
      <c r="AU17" s="97"/>
      <c r="AV17" s="97"/>
      <c r="AW17" s="97"/>
      <c r="AX17" s="97"/>
      <c r="AY17" s="97"/>
      <c r="AZ17" s="97"/>
      <c r="BA17" s="97"/>
      <c r="BB17" s="97"/>
      <c r="BC17" s="97"/>
      <c r="BD17" s="97"/>
      <c r="BE17" s="97"/>
      <c r="BF17" s="97"/>
      <c r="BG17" s="97"/>
      <c r="BH17" s="96"/>
    </row>
    <row r="18" spans="1:70" s="76" customFormat="1" ht="43.5" customHeight="1" x14ac:dyDescent="0.25">
      <c r="B18" s="114" t="s">
        <v>437</v>
      </c>
      <c r="C18" s="97"/>
      <c r="D18" s="96"/>
      <c r="E18" s="78" t="s">
        <v>195</v>
      </c>
      <c r="F18" s="232">
        <f>SUMIF($AB$24:$AF$46, "scope 1", $BF$24:$BK$46)</f>
        <v>9134.3167173600013</v>
      </c>
      <c r="G18" s="248"/>
      <c r="H18" s="248"/>
      <c r="I18" s="248"/>
      <c r="J18" s="248"/>
      <c r="K18" s="248"/>
      <c r="L18" s="248"/>
      <c r="M18" s="233"/>
      <c r="N18" s="232">
        <f>SUMIF($AB$24:$AF$46, "scope 2", $BF$24:$BK$46)</f>
        <v>5472.6615683999999</v>
      </c>
      <c r="O18" s="248"/>
      <c r="P18" s="248"/>
      <c r="Q18" s="233"/>
      <c r="R18" s="232">
        <f>SUMIF($AB$24:$AF$46, "scope 3", $BF$24:$BK$46)</f>
        <v>3684.1162655399994</v>
      </c>
      <c r="S18" s="248"/>
      <c r="T18" s="248"/>
      <c r="U18" s="248"/>
      <c r="V18" s="248"/>
      <c r="W18" s="248"/>
      <c r="X18" s="248"/>
      <c r="Y18" s="233"/>
      <c r="Z18" s="249">
        <f>SUM(F18:Y18)</f>
        <v>18291.094551300001</v>
      </c>
      <c r="AA18" s="151"/>
      <c r="AB18" s="151"/>
      <c r="AC18" s="151"/>
      <c r="AD18" s="151"/>
      <c r="AE18" s="151"/>
      <c r="AF18" s="151"/>
      <c r="AG18" s="151"/>
      <c r="AH18" s="152"/>
      <c r="AI18" s="114" t="s">
        <v>113</v>
      </c>
      <c r="AJ18" s="97"/>
      <c r="AK18" s="97"/>
      <c r="AL18" s="97"/>
      <c r="AM18" s="97"/>
      <c r="AN18" s="96"/>
      <c r="AO18" s="114" t="s">
        <v>355</v>
      </c>
      <c r="AP18" s="97"/>
      <c r="AQ18" s="97"/>
      <c r="AR18" s="97"/>
      <c r="AS18" s="97"/>
      <c r="AT18" s="97"/>
      <c r="AU18" s="97"/>
      <c r="AV18" s="97"/>
      <c r="AW18" s="97"/>
      <c r="AX18" s="97"/>
      <c r="AY18" s="97"/>
      <c r="AZ18" s="97"/>
      <c r="BA18" s="97"/>
      <c r="BB18" s="97"/>
      <c r="BC18" s="97"/>
      <c r="BD18" s="97"/>
      <c r="BE18" s="97"/>
      <c r="BF18" s="97"/>
      <c r="BG18" s="97"/>
      <c r="BH18" s="96"/>
      <c r="BK18" s="80"/>
      <c r="BL18" s="83"/>
      <c r="BN18" s="84"/>
    </row>
    <row r="19" spans="1:70" x14ac:dyDescent="0.25">
      <c r="P19" s="85"/>
    </row>
    <row r="21" spans="1:70" x14ac:dyDescent="0.25">
      <c r="B21" s="190" t="s">
        <v>130</v>
      </c>
      <c r="C21" s="97"/>
      <c r="D21" s="97"/>
      <c r="E21" s="97"/>
      <c r="F21" s="97"/>
      <c r="G21" s="97"/>
      <c r="H21" s="97"/>
      <c r="I21" s="97"/>
      <c r="J21" s="97"/>
      <c r="K21" s="97"/>
      <c r="L21" s="97"/>
      <c r="M21" s="97"/>
      <c r="N21" s="96"/>
      <c r="O21" s="190" t="s">
        <v>37</v>
      </c>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6"/>
    </row>
    <row r="22" spans="1:70" ht="87.75" customHeight="1" x14ac:dyDescent="0.25">
      <c r="B22" s="207" t="s">
        <v>131</v>
      </c>
      <c r="C22" s="208"/>
      <c r="D22" s="208"/>
      <c r="E22" s="208"/>
      <c r="F22" s="208"/>
      <c r="G22" s="208"/>
      <c r="H22" s="208"/>
      <c r="I22" s="208"/>
      <c r="J22" s="208"/>
      <c r="K22" s="208"/>
      <c r="L22" s="208"/>
      <c r="M22" s="208"/>
      <c r="N22" s="208"/>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09"/>
      <c r="BA22" s="209"/>
      <c r="BB22" s="209"/>
      <c r="BC22" s="209"/>
      <c r="BD22" s="209"/>
      <c r="BE22" s="209"/>
      <c r="BF22" s="209"/>
      <c r="BG22" s="209"/>
      <c r="BH22" s="209"/>
      <c r="BI22" s="209"/>
      <c r="BJ22" s="209"/>
      <c r="BK22" s="209"/>
      <c r="BL22" s="209"/>
      <c r="BM22" s="209"/>
      <c r="BN22" s="209"/>
      <c r="BO22" s="209"/>
      <c r="BP22" s="209"/>
      <c r="BQ22" s="209"/>
      <c r="BR22" s="210"/>
    </row>
    <row r="23" spans="1:70" ht="15.75" customHeight="1" x14ac:dyDescent="0.25">
      <c r="B23" s="190" t="s">
        <v>109</v>
      </c>
      <c r="C23" s="96"/>
      <c r="D23" s="190" t="s">
        <v>132</v>
      </c>
      <c r="E23" s="97"/>
      <c r="F23" s="97"/>
      <c r="G23" s="97"/>
      <c r="H23" s="97"/>
      <c r="I23" s="97"/>
      <c r="J23" s="97"/>
      <c r="K23" s="97"/>
      <c r="L23" s="97"/>
      <c r="M23" s="97"/>
      <c r="N23" s="96"/>
      <c r="O23" s="190" t="s">
        <v>133</v>
      </c>
      <c r="P23" s="97"/>
      <c r="Q23" s="97"/>
      <c r="R23" s="97"/>
      <c r="S23" s="97"/>
      <c r="T23" s="97"/>
      <c r="U23" s="97"/>
      <c r="V23" s="97"/>
      <c r="W23" s="97"/>
      <c r="X23" s="97"/>
      <c r="Y23" s="97"/>
      <c r="Z23" s="97"/>
      <c r="AA23" s="96"/>
      <c r="AB23" s="190" t="s">
        <v>134</v>
      </c>
      <c r="AC23" s="97"/>
      <c r="AD23" s="97"/>
      <c r="AE23" s="97"/>
      <c r="AF23" s="96"/>
      <c r="AG23" s="190" t="s">
        <v>135</v>
      </c>
      <c r="AH23" s="97"/>
      <c r="AI23" s="97"/>
      <c r="AJ23" s="97"/>
      <c r="AK23" s="97"/>
      <c r="AL23" s="97"/>
      <c r="AM23" s="96"/>
      <c r="AN23" s="190" t="s">
        <v>110</v>
      </c>
      <c r="AO23" s="97"/>
      <c r="AP23" s="97"/>
      <c r="AQ23" s="97"/>
      <c r="AR23" s="96"/>
      <c r="AS23" s="190" t="s">
        <v>136</v>
      </c>
      <c r="AT23" s="97"/>
      <c r="AU23" s="96"/>
      <c r="AV23" s="190" t="s">
        <v>110</v>
      </c>
      <c r="AW23" s="97"/>
      <c r="AX23" s="97"/>
      <c r="AY23" s="97"/>
      <c r="AZ23" s="97"/>
      <c r="BA23" s="97"/>
      <c r="BB23" s="97"/>
      <c r="BC23" s="97"/>
      <c r="BD23" s="97"/>
      <c r="BE23" s="96"/>
      <c r="BF23" s="190" t="s">
        <v>137</v>
      </c>
      <c r="BG23" s="97"/>
      <c r="BH23" s="97"/>
      <c r="BI23" s="97"/>
      <c r="BJ23" s="97"/>
      <c r="BK23" s="96"/>
      <c r="BL23" s="190" t="s">
        <v>22</v>
      </c>
      <c r="BM23" s="97"/>
      <c r="BN23" s="97"/>
      <c r="BO23" s="97"/>
      <c r="BP23" s="97"/>
      <c r="BQ23" s="97"/>
      <c r="BR23" s="96"/>
    </row>
    <row r="24" spans="1:70" ht="35.25" customHeight="1" x14ac:dyDescent="0.25">
      <c r="A24" s="15"/>
      <c r="B24" s="234">
        <f>SUM(BF24:BK46)</f>
        <v>18291.094551300001</v>
      </c>
      <c r="C24" s="235"/>
      <c r="D24" s="200" t="s">
        <v>37</v>
      </c>
      <c r="E24" s="238"/>
      <c r="F24" s="238"/>
      <c r="G24" s="238"/>
      <c r="H24" s="238"/>
      <c r="I24" s="238"/>
      <c r="J24" s="238"/>
      <c r="K24" s="238"/>
      <c r="L24" s="238"/>
      <c r="M24" s="238"/>
      <c r="N24" s="239"/>
      <c r="O24" s="95" t="s">
        <v>138</v>
      </c>
      <c r="P24" s="97"/>
      <c r="Q24" s="97"/>
      <c r="R24" s="97"/>
      <c r="S24" s="97"/>
      <c r="T24" s="97"/>
      <c r="U24" s="97"/>
      <c r="V24" s="97"/>
      <c r="W24" s="97"/>
      <c r="X24" s="97"/>
      <c r="Y24" s="97"/>
      <c r="Z24" s="97"/>
      <c r="AA24" s="96"/>
      <c r="AB24" s="95" t="s">
        <v>139</v>
      </c>
      <c r="AC24" s="97"/>
      <c r="AD24" s="97"/>
      <c r="AE24" s="97"/>
      <c r="AF24" s="96"/>
      <c r="AG24" s="170">
        <v>21411039</v>
      </c>
      <c r="AH24" s="171"/>
      <c r="AI24" s="171"/>
      <c r="AJ24" s="171"/>
      <c r="AK24" s="171"/>
      <c r="AL24" s="171"/>
      <c r="AM24" s="172"/>
      <c r="AN24" s="150" t="s">
        <v>140</v>
      </c>
      <c r="AO24" s="151"/>
      <c r="AP24" s="151"/>
      <c r="AQ24" s="151"/>
      <c r="AR24" s="152"/>
      <c r="AS24" s="173">
        <v>0.25559999999999999</v>
      </c>
      <c r="AT24" s="174"/>
      <c r="AU24" s="175"/>
      <c r="AV24" s="153" t="s">
        <v>141</v>
      </c>
      <c r="AW24" s="154"/>
      <c r="AX24" s="154"/>
      <c r="AY24" s="154"/>
      <c r="AZ24" s="154"/>
      <c r="BA24" s="154"/>
      <c r="BB24" s="154"/>
      <c r="BC24" s="154"/>
      <c r="BD24" s="154"/>
      <c r="BE24" s="155"/>
      <c r="BF24" s="246">
        <f>(AG24*AS24)/1000</f>
        <v>5472.6615683999999</v>
      </c>
      <c r="BG24" s="97"/>
      <c r="BH24" s="97"/>
      <c r="BI24" s="97"/>
      <c r="BJ24" s="97"/>
      <c r="BK24" s="96"/>
      <c r="BL24" s="95" t="s">
        <v>142</v>
      </c>
      <c r="BM24" s="97"/>
      <c r="BN24" s="97"/>
      <c r="BO24" s="97"/>
      <c r="BP24" s="97"/>
      <c r="BQ24" s="97"/>
      <c r="BR24" s="96"/>
    </row>
    <row r="25" spans="1:70" ht="29.25" customHeight="1" x14ac:dyDescent="0.25">
      <c r="A25" s="15"/>
      <c r="B25" s="236"/>
      <c r="C25" s="237"/>
      <c r="D25" s="240"/>
      <c r="E25" s="241"/>
      <c r="F25" s="241"/>
      <c r="G25" s="241"/>
      <c r="H25" s="241"/>
      <c r="I25" s="241"/>
      <c r="J25" s="241"/>
      <c r="K25" s="241"/>
      <c r="L25" s="241"/>
      <c r="M25" s="241"/>
      <c r="N25" s="242"/>
      <c r="O25" s="95" t="s">
        <v>143</v>
      </c>
      <c r="P25" s="97"/>
      <c r="Q25" s="97"/>
      <c r="R25" s="97"/>
      <c r="S25" s="97"/>
      <c r="T25" s="97"/>
      <c r="U25" s="97"/>
      <c r="V25" s="97"/>
      <c r="W25" s="97"/>
      <c r="X25" s="97"/>
      <c r="Y25" s="97"/>
      <c r="Z25" s="97"/>
      <c r="AA25" s="96"/>
      <c r="AB25" s="95" t="s">
        <v>144</v>
      </c>
      <c r="AC25" s="97"/>
      <c r="AD25" s="97"/>
      <c r="AE25" s="97"/>
      <c r="AF25" s="96"/>
      <c r="AG25" s="170">
        <v>21411039</v>
      </c>
      <c r="AH25" s="171"/>
      <c r="AI25" s="171"/>
      <c r="AJ25" s="171"/>
      <c r="AK25" s="171"/>
      <c r="AL25" s="171"/>
      <c r="AM25" s="172"/>
      <c r="AN25" s="150" t="s">
        <v>140</v>
      </c>
      <c r="AO25" s="151"/>
      <c r="AP25" s="151"/>
      <c r="AQ25" s="151"/>
      <c r="AR25" s="152"/>
      <c r="AS25" s="173">
        <v>2.1700000000000001E-2</v>
      </c>
      <c r="AT25" s="174"/>
      <c r="AU25" s="175"/>
      <c r="AV25" s="153" t="s">
        <v>141</v>
      </c>
      <c r="AW25" s="154"/>
      <c r="AX25" s="154"/>
      <c r="AY25" s="154"/>
      <c r="AZ25" s="154"/>
      <c r="BA25" s="154"/>
      <c r="BB25" s="154"/>
      <c r="BC25" s="154"/>
      <c r="BD25" s="154"/>
      <c r="BE25" s="155"/>
      <c r="BF25" s="243">
        <f t="shared" ref="BF25:BF44" si="0">(AG25*AS25)/1000</f>
        <v>464.61954629999997</v>
      </c>
      <c r="BG25" s="244"/>
      <c r="BH25" s="244"/>
      <c r="BI25" s="244"/>
      <c r="BJ25" s="244"/>
      <c r="BK25" s="245"/>
      <c r="BL25" s="95" t="s">
        <v>142</v>
      </c>
      <c r="BM25" s="97"/>
      <c r="BN25" s="97"/>
      <c r="BO25" s="97"/>
      <c r="BP25" s="97"/>
      <c r="BQ25" s="97"/>
      <c r="BR25" s="96"/>
    </row>
    <row r="26" spans="1:70" ht="32.25" customHeight="1" x14ac:dyDescent="0.25">
      <c r="A26" s="15"/>
      <c r="B26" s="236"/>
      <c r="C26" s="237"/>
      <c r="D26" s="240"/>
      <c r="E26" s="241"/>
      <c r="F26" s="241"/>
      <c r="G26" s="241"/>
      <c r="H26" s="241"/>
      <c r="I26" s="241"/>
      <c r="J26" s="241"/>
      <c r="K26" s="241"/>
      <c r="L26" s="241"/>
      <c r="M26" s="241"/>
      <c r="N26" s="242"/>
      <c r="O26" s="95" t="s">
        <v>145</v>
      </c>
      <c r="P26" s="97"/>
      <c r="Q26" s="97"/>
      <c r="R26" s="97"/>
      <c r="S26" s="97"/>
      <c r="T26" s="97"/>
      <c r="U26" s="97"/>
      <c r="V26" s="97"/>
      <c r="W26" s="97"/>
      <c r="X26" s="97"/>
      <c r="Y26" s="97"/>
      <c r="Z26" s="97"/>
      <c r="AA26" s="96"/>
      <c r="AB26" s="95" t="s">
        <v>146</v>
      </c>
      <c r="AC26" s="97"/>
      <c r="AD26" s="97"/>
      <c r="AE26" s="97"/>
      <c r="AF26" s="96"/>
      <c r="AG26" s="170">
        <v>33867185</v>
      </c>
      <c r="AH26" s="171"/>
      <c r="AI26" s="171"/>
      <c r="AJ26" s="171"/>
      <c r="AK26" s="171"/>
      <c r="AL26" s="171"/>
      <c r="AM26" s="172"/>
      <c r="AN26" s="150" t="s">
        <v>140</v>
      </c>
      <c r="AO26" s="151"/>
      <c r="AP26" s="151"/>
      <c r="AQ26" s="151"/>
      <c r="AR26" s="152"/>
      <c r="AS26" s="173">
        <v>0.18385000000000001</v>
      </c>
      <c r="AT26" s="174"/>
      <c r="AU26" s="175"/>
      <c r="AV26" s="153" t="s">
        <v>141</v>
      </c>
      <c r="AW26" s="154"/>
      <c r="AX26" s="154"/>
      <c r="AY26" s="154"/>
      <c r="AZ26" s="154"/>
      <c r="BA26" s="154"/>
      <c r="BB26" s="154"/>
      <c r="BC26" s="154"/>
      <c r="BD26" s="154"/>
      <c r="BE26" s="155"/>
      <c r="BF26" s="243">
        <f t="shared" si="0"/>
        <v>6226.4819622500008</v>
      </c>
      <c r="BG26" s="244"/>
      <c r="BH26" s="244"/>
      <c r="BI26" s="244"/>
      <c r="BJ26" s="244"/>
      <c r="BK26" s="245"/>
      <c r="BL26" s="95" t="s">
        <v>142</v>
      </c>
      <c r="BM26" s="97"/>
      <c r="BN26" s="97"/>
      <c r="BO26" s="97"/>
      <c r="BP26" s="97"/>
      <c r="BQ26" s="97"/>
      <c r="BR26" s="96"/>
    </row>
    <row r="27" spans="1:70" ht="27" customHeight="1" x14ac:dyDescent="0.25">
      <c r="A27" s="15"/>
      <c r="B27" s="236"/>
      <c r="C27" s="237"/>
      <c r="D27" s="240"/>
      <c r="E27" s="241"/>
      <c r="F27" s="241"/>
      <c r="G27" s="241"/>
      <c r="H27" s="241"/>
      <c r="I27" s="241"/>
      <c r="J27" s="241"/>
      <c r="K27" s="241"/>
      <c r="L27" s="241"/>
      <c r="M27" s="241"/>
      <c r="N27" s="242"/>
      <c r="O27" s="95" t="s">
        <v>147</v>
      </c>
      <c r="P27" s="97"/>
      <c r="Q27" s="97"/>
      <c r="R27" s="97"/>
      <c r="S27" s="97"/>
      <c r="T27" s="97"/>
      <c r="U27" s="97"/>
      <c r="V27" s="97"/>
      <c r="W27" s="97"/>
      <c r="X27" s="97"/>
      <c r="Y27" s="97"/>
      <c r="Z27" s="97"/>
      <c r="AA27" s="96"/>
      <c r="AB27" s="95" t="s">
        <v>146</v>
      </c>
      <c r="AC27" s="97"/>
      <c r="AD27" s="97"/>
      <c r="AE27" s="97"/>
      <c r="AF27" s="96"/>
      <c r="AG27" s="170">
        <v>469166</v>
      </c>
      <c r="AH27" s="171"/>
      <c r="AI27" s="171"/>
      <c r="AJ27" s="171"/>
      <c r="AK27" s="171"/>
      <c r="AL27" s="171"/>
      <c r="AM27" s="172"/>
      <c r="AN27" s="150" t="s">
        <v>140</v>
      </c>
      <c r="AO27" s="151"/>
      <c r="AP27" s="151"/>
      <c r="AQ27" s="151"/>
      <c r="AR27" s="152"/>
      <c r="AS27" s="173">
        <v>0.25675999999999999</v>
      </c>
      <c r="AT27" s="174"/>
      <c r="AU27" s="175"/>
      <c r="AV27" s="153" t="s">
        <v>141</v>
      </c>
      <c r="AW27" s="154"/>
      <c r="AX27" s="154"/>
      <c r="AY27" s="154"/>
      <c r="AZ27" s="154"/>
      <c r="BA27" s="154"/>
      <c r="BB27" s="154"/>
      <c r="BC27" s="154"/>
      <c r="BD27" s="154"/>
      <c r="BE27" s="155"/>
      <c r="BF27" s="147">
        <f t="shared" si="0"/>
        <v>120.46306216000001</v>
      </c>
      <c r="BG27" s="148"/>
      <c r="BH27" s="148"/>
      <c r="BI27" s="148"/>
      <c r="BJ27" s="148"/>
      <c r="BK27" s="149"/>
      <c r="BL27" s="150" t="s">
        <v>142</v>
      </c>
      <c r="BM27" s="151"/>
      <c r="BN27" s="151"/>
      <c r="BO27" s="151"/>
      <c r="BP27" s="151"/>
      <c r="BQ27" s="151"/>
      <c r="BR27" s="152"/>
    </row>
    <row r="28" spans="1:70" ht="28.5" customHeight="1" x14ac:dyDescent="0.25">
      <c r="A28" s="15"/>
      <c r="B28" s="236"/>
      <c r="C28" s="237"/>
      <c r="D28" s="240"/>
      <c r="E28" s="241"/>
      <c r="F28" s="241"/>
      <c r="G28" s="241"/>
      <c r="H28" s="241"/>
      <c r="I28" s="241"/>
      <c r="J28" s="241"/>
      <c r="K28" s="241"/>
      <c r="L28" s="241"/>
      <c r="M28" s="241"/>
      <c r="N28" s="242"/>
      <c r="O28" s="95" t="s">
        <v>378</v>
      </c>
      <c r="P28" s="97"/>
      <c r="Q28" s="97"/>
      <c r="R28" s="97"/>
      <c r="S28" s="97"/>
      <c r="T28" s="97"/>
      <c r="U28" s="97"/>
      <c r="V28" s="97"/>
      <c r="W28" s="97"/>
      <c r="X28" s="97"/>
      <c r="Y28" s="97"/>
      <c r="Z28" s="97"/>
      <c r="AA28" s="96"/>
      <c r="AB28" s="95" t="s">
        <v>146</v>
      </c>
      <c r="AC28" s="97"/>
      <c r="AD28" s="97"/>
      <c r="AE28" s="97"/>
      <c r="AF28" s="96"/>
      <c r="AG28" s="170">
        <v>30715</v>
      </c>
      <c r="AH28" s="171"/>
      <c r="AI28" s="171"/>
      <c r="AJ28" s="171"/>
      <c r="AK28" s="171"/>
      <c r="AL28" s="171"/>
      <c r="AM28" s="172"/>
      <c r="AN28" s="150" t="s">
        <v>140</v>
      </c>
      <c r="AO28" s="151"/>
      <c r="AP28" s="151"/>
      <c r="AQ28" s="151"/>
      <c r="AR28" s="152"/>
      <c r="AS28" s="173">
        <v>0.26782</v>
      </c>
      <c r="AT28" s="174"/>
      <c r="AU28" s="175"/>
      <c r="AV28" s="153" t="s">
        <v>141</v>
      </c>
      <c r="AW28" s="154"/>
      <c r="AX28" s="154"/>
      <c r="AY28" s="154"/>
      <c r="AZ28" s="154"/>
      <c r="BA28" s="154"/>
      <c r="BB28" s="154"/>
      <c r="BC28" s="154"/>
      <c r="BD28" s="154"/>
      <c r="BE28" s="155"/>
      <c r="BF28" s="147">
        <f t="shared" si="0"/>
        <v>8.2260913000000002</v>
      </c>
      <c r="BG28" s="148"/>
      <c r="BH28" s="148"/>
      <c r="BI28" s="148"/>
      <c r="BJ28" s="148"/>
      <c r="BK28" s="149"/>
      <c r="BL28" s="150" t="s">
        <v>142</v>
      </c>
      <c r="BM28" s="151"/>
      <c r="BN28" s="151"/>
      <c r="BO28" s="151"/>
      <c r="BP28" s="151"/>
      <c r="BQ28" s="151"/>
      <c r="BR28" s="152"/>
    </row>
    <row r="29" spans="1:70" ht="27.75" customHeight="1" x14ac:dyDescent="0.25">
      <c r="A29" s="15"/>
      <c r="B29" s="236"/>
      <c r="C29" s="237"/>
      <c r="D29" s="240"/>
      <c r="E29" s="241"/>
      <c r="F29" s="241"/>
      <c r="G29" s="241"/>
      <c r="H29" s="241"/>
      <c r="I29" s="241"/>
      <c r="J29" s="241"/>
      <c r="K29" s="241"/>
      <c r="L29" s="241"/>
      <c r="M29" s="241"/>
      <c r="N29" s="242"/>
      <c r="O29" s="95" t="s">
        <v>148</v>
      </c>
      <c r="P29" s="97"/>
      <c r="Q29" s="97"/>
      <c r="R29" s="97"/>
      <c r="S29" s="97"/>
      <c r="T29" s="97"/>
      <c r="U29" s="97"/>
      <c r="V29" s="97"/>
      <c r="W29" s="97"/>
      <c r="X29" s="97"/>
      <c r="Y29" s="97"/>
      <c r="Z29" s="97"/>
      <c r="AA29" s="96"/>
      <c r="AB29" s="95" t="s">
        <v>146</v>
      </c>
      <c r="AC29" s="97"/>
      <c r="AD29" s="97"/>
      <c r="AE29" s="97"/>
      <c r="AF29" s="96"/>
      <c r="AG29" s="170">
        <v>657964</v>
      </c>
      <c r="AH29" s="171"/>
      <c r="AI29" s="171"/>
      <c r="AJ29" s="171"/>
      <c r="AK29" s="171"/>
      <c r="AL29" s="171"/>
      <c r="AM29" s="172"/>
      <c r="AN29" s="150" t="s">
        <v>140</v>
      </c>
      <c r="AO29" s="151"/>
      <c r="AP29" s="151"/>
      <c r="AQ29" s="151"/>
      <c r="AR29" s="152"/>
      <c r="AS29" s="173">
        <v>0.24675</v>
      </c>
      <c r="AT29" s="174"/>
      <c r="AU29" s="175"/>
      <c r="AV29" s="153" t="s">
        <v>141</v>
      </c>
      <c r="AW29" s="154"/>
      <c r="AX29" s="154"/>
      <c r="AY29" s="154"/>
      <c r="AZ29" s="154"/>
      <c r="BA29" s="154"/>
      <c r="BB29" s="154"/>
      <c r="BC29" s="154"/>
      <c r="BD29" s="154"/>
      <c r="BE29" s="155"/>
      <c r="BF29" s="147">
        <f t="shared" si="0"/>
        <v>162.35261700000001</v>
      </c>
      <c r="BG29" s="148"/>
      <c r="BH29" s="148"/>
      <c r="BI29" s="148"/>
      <c r="BJ29" s="148"/>
      <c r="BK29" s="149"/>
      <c r="BL29" s="150" t="s">
        <v>142</v>
      </c>
      <c r="BM29" s="151"/>
      <c r="BN29" s="151"/>
      <c r="BO29" s="151"/>
      <c r="BP29" s="151"/>
      <c r="BQ29" s="151"/>
      <c r="BR29" s="152"/>
    </row>
    <row r="30" spans="1:70" ht="30.75" customHeight="1" x14ac:dyDescent="0.25">
      <c r="A30" s="15"/>
      <c r="B30" s="236"/>
      <c r="C30" s="237"/>
      <c r="D30" s="240"/>
      <c r="E30" s="241"/>
      <c r="F30" s="241"/>
      <c r="G30" s="241"/>
      <c r="H30" s="241"/>
      <c r="I30" s="241"/>
      <c r="J30" s="241"/>
      <c r="K30" s="241"/>
      <c r="L30" s="241"/>
      <c r="M30" s="241"/>
      <c r="N30" s="242"/>
      <c r="O30" s="156" t="s">
        <v>356</v>
      </c>
      <c r="P30" s="157"/>
      <c r="Q30" s="157"/>
      <c r="R30" s="157"/>
      <c r="S30" s="157"/>
      <c r="T30" s="157"/>
      <c r="U30" s="157"/>
      <c r="V30" s="157"/>
      <c r="W30" s="157"/>
      <c r="X30" s="157"/>
      <c r="Y30" s="157"/>
      <c r="Z30" s="157"/>
      <c r="AA30" s="49"/>
      <c r="AB30" s="95" t="s">
        <v>146</v>
      </c>
      <c r="AC30" s="97"/>
      <c r="AD30" s="97"/>
      <c r="AE30" s="97"/>
      <c r="AF30" s="96"/>
      <c r="AG30" s="158">
        <v>1032785</v>
      </c>
      <c r="AH30" s="159"/>
      <c r="AI30" s="159"/>
      <c r="AJ30" s="159"/>
      <c r="AK30" s="159"/>
      <c r="AL30" s="159"/>
      <c r="AM30" s="89"/>
      <c r="AN30" s="160" t="s">
        <v>140</v>
      </c>
      <c r="AO30" s="161"/>
      <c r="AP30" s="161"/>
      <c r="AQ30" s="161"/>
      <c r="AR30" s="162"/>
      <c r="AS30" s="163">
        <v>1.5630000000000002E-2</v>
      </c>
      <c r="AT30" s="164"/>
      <c r="AU30" s="87"/>
      <c r="AV30" s="165" t="s">
        <v>141</v>
      </c>
      <c r="AW30" s="166"/>
      <c r="AX30" s="166"/>
      <c r="AY30" s="166"/>
      <c r="AZ30" s="166"/>
      <c r="BA30" s="166"/>
      <c r="BB30" s="166"/>
      <c r="BC30" s="166"/>
      <c r="BD30" s="166"/>
      <c r="BE30" s="88"/>
      <c r="BF30" s="147">
        <f t="shared" si="0"/>
        <v>16.142429549999999</v>
      </c>
      <c r="BG30" s="148"/>
      <c r="BH30" s="148"/>
      <c r="BI30" s="148"/>
      <c r="BJ30" s="148"/>
      <c r="BK30" s="149"/>
      <c r="BL30" s="150" t="s">
        <v>142</v>
      </c>
      <c r="BM30" s="151"/>
      <c r="BN30" s="151"/>
      <c r="BO30" s="151"/>
      <c r="BP30" s="151"/>
      <c r="BQ30" s="151"/>
      <c r="BR30" s="152"/>
    </row>
    <row r="31" spans="1:70" ht="29.25" customHeight="1" x14ac:dyDescent="0.25">
      <c r="A31" s="15"/>
      <c r="B31" s="236"/>
      <c r="C31" s="237"/>
      <c r="D31" s="240"/>
      <c r="E31" s="241"/>
      <c r="F31" s="241"/>
      <c r="G31" s="241"/>
      <c r="H31" s="241"/>
      <c r="I31" s="241"/>
      <c r="J31" s="241"/>
      <c r="K31" s="241"/>
      <c r="L31" s="241"/>
      <c r="M31" s="241"/>
      <c r="N31" s="242"/>
      <c r="O31" s="156" t="s">
        <v>357</v>
      </c>
      <c r="P31" s="157"/>
      <c r="Q31" s="157"/>
      <c r="R31" s="157"/>
      <c r="S31" s="157"/>
      <c r="T31" s="157"/>
      <c r="U31" s="157"/>
      <c r="V31" s="157"/>
      <c r="W31" s="157"/>
      <c r="X31" s="157"/>
      <c r="Y31" s="157"/>
      <c r="Z31" s="157"/>
      <c r="AA31" s="49"/>
      <c r="AB31" s="95" t="s">
        <v>146</v>
      </c>
      <c r="AC31" s="97"/>
      <c r="AD31" s="97"/>
      <c r="AE31" s="97"/>
      <c r="AF31" s="96"/>
      <c r="AG31" s="158">
        <v>4600</v>
      </c>
      <c r="AH31" s="159"/>
      <c r="AI31" s="159"/>
      <c r="AJ31" s="159"/>
      <c r="AK31" s="159"/>
      <c r="AL31" s="159"/>
      <c r="AM31" s="89"/>
      <c r="AN31" s="160" t="s">
        <v>140</v>
      </c>
      <c r="AO31" s="161"/>
      <c r="AP31" s="161"/>
      <c r="AQ31" s="161"/>
      <c r="AR31" s="162"/>
      <c r="AS31" s="163">
        <v>1.5630000000000002E-2</v>
      </c>
      <c r="AT31" s="164"/>
      <c r="AU31" s="87"/>
      <c r="AV31" s="165" t="s">
        <v>141</v>
      </c>
      <c r="AW31" s="166"/>
      <c r="AX31" s="166"/>
      <c r="AY31" s="166"/>
      <c r="AZ31" s="166"/>
      <c r="BA31" s="166"/>
      <c r="BB31" s="166"/>
      <c r="BC31" s="166"/>
      <c r="BD31" s="166"/>
      <c r="BE31" s="88"/>
      <c r="BF31" s="147">
        <f t="shared" si="0"/>
        <v>7.1898000000000004E-2</v>
      </c>
      <c r="BG31" s="148"/>
      <c r="BH31" s="148"/>
      <c r="BI31" s="148"/>
      <c r="BJ31" s="148"/>
      <c r="BK31" s="149"/>
      <c r="BL31" s="150" t="s">
        <v>142</v>
      </c>
      <c r="BM31" s="151"/>
      <c r="BN31" s="151"/>
      <c r="BO31" s="151"/>
      <c r="BP31" s="151"/>
      <c r="BQ31" s="151"/>
      <c r="BR31" s="152"/>
    </row>
    <row r="32" spans="1:70" ht="33.75" customHeight="1" x14ac:dyDescent="0.25">
      <c r="A32" s="15"/>
      <c r="B32" s="236"/>
      <c r="C32" s="237"/>
      <c r="D32" s="240"/>
      <c r="E32" s="241"/>
      <c r="F32" s="241"/>
      <c r="G32" s="241"/>
      <c r="H32" s="241"/>
      <c r="I32" s="241"/>
      <c r="J32" s="241"/>
      <c r="K32" s="241"/>
      <c r="L32" s="241"/>
      <c r="M32" s="241"/>
      <c r="N32" s="242"/>
      <c r="O32" s="95" t="s">
        <v>149</v>
      </c>
      <c r="P32" s="97"/>
      <c r="Q32" s="97"/>
      <c r="R32" s="97"/>
      <c r="S32" s="97"/>
      <c r="T32" s="97"/>
      <c r="U32" s="97"/>
      <c r="V32" s="97"/>
      <c r="W32" s="97"/>
      <c r="X32" s="97"/>
      <c r="Y32" s="97"/>
      <c r="Z32" s="97"/>
      <c r="AA32" s="96"/>
      <c r="AB32" s="95" t="s">
        <v>144</v>
      </c>
      <c r="AC32" s="97"/>
      <c r="AD32" s="97"/>
      <c r="AE32" s="97"/>
      <c r="AF32" s="96"/>
      <c r="AG32" s="170">
        <v>156445</v>
      </c>
      <c r="AH32" s="171"/>
      <c r="AI32" s="171"/>
      <c r="AJ32" s="171"/>
      <c r="AK32" s="171"/>
      <c r="AL32" s="171"/>
      <c r="AM32" s="172"/>
      <c r="AN32" s="150" t="s">
        <v>150</v>
      </c>
      <c r="AO32" s="151"/>
      <c r="AP32" s="151"/>
      <c r="AQ32" s="151"/>
      <c r="AR32" s="152"/>
      <c r="AS32" s="173">
        <v>0.34399999999999997</v>
      </c>
      <c r="AT32" s="174"/>
      <c r="AU32" s="175"/>
      <c r="AV32" s="153" t="s">
        <v>151</v>
      </c>
      <c r="AW32" s="154"/>
      <c r="AX32" s="154"/>
      <c r="AY32" s="154"/>
      <c r="AZ32" s="154"/>
      <c r="BA32" s="154"/>
      <c r="BB32" s="154"/>
      <c r="BC32" s="154"/>
      <c r="BD32" s="154"/>
      <c r="BE32" s="155"/>
      <c r="BF32" s="147">
        <f t="shared" si="0"/>
        <v>53.817079999999997</v>
      </c>
      <c r="BG32" s="148"/>
      <c r="BH32" s="148"/>
      <c r="BI32" s="148"/>
      <c r="BJ32" s="148"/>
      <c r="BK32" s="149"/>
      <c r="BL32" s="150" t="s">
        <v>142</v>
      </c>
      <c r="BM32" s="151"/>
      <c r="BN32" s="151"/>
      <c r="BO32" s="151"/>
      <c r="BP32" s="151"/>
      <c r="BQ32" s="151"/>
      <c r="BR32" s="152"/>
    </row>
    <row r="33" spans="1:70" ht="27.75" customHeight="1" x14ac:dyDescent="0.25">
      <c r="A33" s="15"/>
      <c r="B33" s="236"/>
      <c r="C33" s="237"/>
      <c r="D33" s="240"/>
      <c r="E33" s="241"/>
      <c r="F33" s="241"/>
      <c r="G33" s="241"/>
      <c r="H33" s="241"/>
      <c r="I33" s="241"/>
      <c r="J33" s="241"/>
      <c r="K33" s="241"/>
      <c r="L33" s="241"/>
      <c r="M33" s="241"/>
      <c r="N33" s="242"/>
      <c r="O33" s="95" t="s">
        <v>152</v>
      </c>
      <c r="P33" s="97"/>
      <c r="Q33" s="97"/>
      <c r="R33" s="97"/>
      <c r="S33" s="97"/>
      <c r="T33" s="97"/>
      <c r="U33" s="97"/>
      <c r="V33" s="97"/>
      <c r="W33" s="97"/>
      <c r="X33" s="97"/>
      <c r="Y33" s="97"/>
      <c r="Z33" s="97"/>
      <c r="AA33" s="96"/>
      <c r="AB33" s="95" t="s">
        <v>144</v>
      </c>
      <c r="AC33" s="97"/>
      <c r="AD33" s="97"/>
      <c r="AE33" s="97"/>
      <c r="AF33" s="96"/>
      <c r="AG33" s="167">
        <f>AG32*87.9%</f>
        <v>137515.155</v>
      </c>
      <c r="AH33" s="168"/>
      <c r="AI33" s="168"/>
      <c r="AJ33" s="168"/>
      <c r="AK33" s="168"/>
      <c r="AL33" s="168"/>
      <c r="AM33" s="169"/>
      <c r="AN33" s="150" t="s">
        <v>150</v>
      </c>
      <c r="AO33" s="151"/>
      <c r="AP33" s="151"/>
      <c r="AQ33" s="151"/>
      <c r="AR33" s="152"/>
      <c r="AS33" s="173">
        <v>0.70799999999999996</v>
      </c>
      <c r="AT33" s="174"/>
      <c r="AU33" s="175"/>
      <c r="AV33" s="153" t="s">
        <v>151</v>
      </c>
      <c r="AW33" s="154"/>
      <c r="AX33" s="154"/>
      <c r="AY33" s="154"/>
      <c r="AZ33" s="154"/>
      <c r="BA33" s="154"/>
      <c r="BB33" s="154"/>
      <c r="BC33" s="154"/>
      <c r="BD33" s="154"/>
      <c r="BE33" s="155"/>
      <c r="BF33" s="147">
        <f t="shared" si="0"/>
        <v>97.360729739999996</v>
      </c>
      <c r="BG33" s="148"/>
      <c r="BH33" s="148"/>
      <c r="BI33" s="148"/>
      <c r="BJ33" s="148"/>
      <c r="BK33" s="149"/>
      <c r="BL33" s="150" t="s">
        <v>142</v>
      </c>
      <c r="BM33" s="151"/>
      <c r="BN33" s="151"/>
      <c r="BO33" s="151"/>
      <c r="BP33" s="151"/>
      <c r="BQ33" s="151"/>
      <c r="BR33" s="152"/>
    </row>
    <row r="34" spans="1:70" ht="27" customHeight="1" x14ac:dyDescent="0.25">
      <c r="A34" s="15"/>
      <c r="B34" s="236"/>
      <c r="C34" s="237"/>
      <c r="D34" s="240"/>
      <c r="E34" s="241"/>
      <c r="F34" s="241"/>
      <c r="G34" s="241"/>
      <c r="H34" s="241"/>
      <c r="I34" s="241"/>
      <c r="J34" s="241"/>
      <c r="K34" s="241"/>
      <c r="L34" s="241"/>
      <c r="M34" s="241"/>
      <c r="N34" s="242"/>
      <c r="O34" s="95" t="s">
        <v>153</v>
      </c>
      <c r="P34" s="97"/>
      <c r="Q34" s="97"/>
      <c r="R34" s="97"/>
      <c r="S34" s="97"/>
      <c r="T34" s="97"/>
      <c r="U34" s="97"/>
      <c r="V34" s="97"/>
      <c r="W34" s="97"/>
      <c r="X34" s="97"/>
      <c r="Y34" s="97"/>
      <c r="Z34" s="97"/>
      <c r="AA34" s="96"/>
      <c r="AB34" s="95" t="s">
        <v>144</v>
      </c>
      <c r="AC34" s="97"/>
      <c r="AD34" s="97"/>
      <c r="AE34" s="97"/>
      <c r="AF34" s="96"/>
      <c r="AG34" s="170">
        <v>2001868</v>
      </c>
      <c r="AH34" s="171"/>
      <c r="AI34" s="171"/>
      <c r="AJ34" s="171"/>
      <c r="AK34" s="171"/>
      <c r="AL34" s="171"/>
      <c r="AM34" s="172"/>
      <c r="AN34" s="150" t="s">
        <v>436</v>
      </c>
      <c r="AO34" s="151"/>
      <c r="AP34" s="151"/>
      <c r="AQ34" s="151"/>
      <c r="AR34" s="152"/>
      <c r="AS34" s="176">
        <v>0.29071999999999998</v>
      </c>
      <c r="AT34" s="174"/>
      <c r="AU34" s="175"/>
      <c r="AV34" s="153" t="s">
        <v>154</v>
      </c>
      <c r="AW34" s="154"/>
      <c r="AX34" s="154"/>
      <c r="AY34" s="154"/>
      <c r="AZ34" s="154"/>
      <c r="BA34" s="154"/>
      <c r="BB34" s="154"/>
      <c r="BC34" s="154"/>
      <c r="BD34" s="154"/>
      <c r="BE34" s="155"/>
      <c r="BF34" s="147">
        <v>570.6</v>
      </c>
      <c r="BG34" s="148"/>
      <c r="BH34" s="148"/>
      <c r="BI34" s="148"/>
      <c r="BJ34" s="148"/>
      <c r="BK34" s="149"/>
      <c r="BL34" s="150" t="s">
        <v>155</v>
      </c>
      <c r="BM34" s="151"/>
      <c r="BN34" s="151"/>
      <c r="BO34" s="151"/>
      <c r="BP34" s="151"/>
      <c r="BQ34" s="151"/>
      <c r="BR34" s="152"/>
    </row>
    <row r="35" spans="1:70" ht="15" customHeight="1" x14ac:dyDescent="0.25">
      <c r="A35" s="15"/>
      <c r="B35" s="236"/>
      <c r="C35" s="237"/>
      <c r="D35" s="240"/>
      <c r="E35" s="241"/>
      <c r="F35" s="241"/>
      <c r="G35" s="241"/>
      <c r="H35" s="241"/>
      <c r="I35" s="241"/>
      <c r="J35" s="241"/>
      <c r="K35" s="241"/>
      <c r="L35" s="241"/>
      <c r="M35" s="241"/>
      <c r="N35" s="242"/>
      <c r="O35" s="170" t="s">
        <v>156</v>
      </c>
      <c r="P35" s="171"/>
      <c r="Q35" s="171"/>
      <c r="R35" s="171"/>
      <c r="S35" s="171"/>
      <c r="T35" s="171"/>
      <c r="U35" s="171"/>
      <c r="V35" s="171"/>
      <c r="W35" s="171"/>
      <c r="X35" s="171"/>
      <c r="Y35" s="171"/>
      <c r="Z35" s="171"/>
      <c r="AA35" s="172"/>
      <c r="AB35" s="170" t="s">
        <v>146</v>
      </c>
      <c r="AC35" s="171"/>
      <c r="AD35" s="171"/>
      <c r="AE35" s="171"/>
      <c r="AF35" s="172"/>
      <c r="AG35" s="170">
        <v>989965</v>
      </c>
      <c r="AH35" s="171"/>
      <c r="AI35" s="171"/>
      <c r="AJ35" s="171"/>
      <c r="AK35" s="171"/>
      <c r="AL35" s="171"/>
      <c r="AM35" s="172"/>
      <c r="AN35" s="170" t="s">
        <v>157</v>
      </c>
      <c r="AO35" s="171"/>
      <c r="AP35" s="171"/>
      <c r="AQ35" s="171"/>
      <c r="AR35" s="172"/>
      <c r="AS35" s="176">
        <v>2.6269399999999998</v>
      </c>
      <c r="AT35" s="174"/>
      <c r="AU35" s="175"/>
      <c r="AV35" s="153" t="s">
        <v>158</v>
      </c>
      <c r="AW35" s="154"/>
      <c r="AX35" s="154"/>
      <c r="AY35" s="154"/>
      <c r="AZ35" s="154"/>
      <c r="BA35" s="154"/>
      <c r="BB35" s="154"/>
      <c r="BC35" s="154"/>
      <c r="BD35" s="154"/>
      <c r="BE35" s="155"/>
      <c r="BF35" s="170">
        <f t="shared" si="0"/>
        <v>2600.5786570999999</v>
      </c>
      <c r="BG35" s="171"/>
      <c r="BH35" s="171"/>
      <c r="BI35" s="171"/>
      <c r="BJ35" s="171"/>
      <c r="BK35" s="171"/>
      <c r="BL35" s="150" t="s">
        <v>159</v>
      </c>
      <c r="BM35" s="151"/>
      <c r="BN35" s="151"/>
      <c r="BO35" s="151"/>
      <c r="BP35" s="151"/>
      <c r="BQ35" s="151"/>
      <c r="BR35" s="152"/>
    </row>
    <row r="36" spans="1:70" ht="15" customHeight="1" x14ac:dyDescent="0.25">
      <c r="A36" s="15"/>
      <c r="B36" s="236"/>
      <c r="C36" s="237"/>
      <c r="D36" s="240"/>
      <c r="E36" s="241"/>
      <c r="F36" s="241"/>
      <c r="G36" s="241"/>
      <c r="H36" s="241"/>
      <c r="I36" s="241"/>
      <c r="J36" s="241"/>
      <c r="K36" s="241"/>
      <c r="L36" s="241"/>
      <c r="M36" s="241"/>
      <c r="N36" s="242"/>
      <c r="O36" s="182" t="s">
        <v>160</v>
      </c>
      <c r="P36" s="102"/>
      <c r="Q36" s="102"/>
      <c r="R36" s="102"/>
      <c r="S36" s="102"/>
      <c r="T36" s="102"/>
      <c r="U36" s="102"/>
      <c r="V36" s="102"/>
      <c r="W36" s="102"/>
      <c r="X36" s="102"/>
      <c r="Y36" s="102"/>
      <c r="Z36" s="102"/>
      <c r="AA36" s="103"/>
      <c r="AB36" s="182" t="s">
        <v>144</v>
      </c>
      <c r="AC36" s="102"/>
      <c r="AD36" s="102"/>
      <c r="AE36" s="102"/>
      <c r="AF36" s="103"/>
      <c r="AG36" s="179">
        <v>2702</v>
      </c>
      <c r="AH36" s="180"/>
      <c r="AI36" s="180"/>
      <c r="AJ36" s="180"/>
      <c r="AK36" s="180"/>
      <c r="AL36" s="180"/>
      <c r="AM36" s="181"/>
      <c r="AN36" s="182" t="s">
        <v>161</v>
      </c>
      <c r="AO36" s="102"/>
      <c r="AP36" s="102"/>
      <c r="AQ36" s="102"/>
      <c r="AR36" s="103"/>
      <c r="AS36" s="183">
        <v>586.5</v>
      </c>
      <c r="AT36" s="184"/>
      <c r="AU36" s="185"/>
      <c r="AV36" s="186" t="s">
        <v>162</v>
      </c>
      <c r="AW36" s="97"/>
      <c r="AX36" s="97"/>
      <c r="AY36" s="97"/>
      <c r="AZ36" s="97"/>
      <c r="BA36" s="97"/>
      <c r="BB36" s="97"/>
      <c r="BC36" s="97"/>
      <c r="BD36" s="97"/>
      <c r="BE36" s="96"/>
      <c r="BF36" s="187">
        <v>1584.8</v>
      </c>
      <c r="BG36" s="188"/>
      <c r="BH36" s="188"/>
      <c r="BI36" s="188"/>
      <c r="BJ36" s="188"/>
      <c r="BK36" s="189"/>
      <c r="BL36" s="177" t="s">
        <v>427</v>
      </c>
      <c r="BM36" s="178"/>
      <c r="BN36" s="178"/>
      <c r="BO36" s="178"/>
      <c r="BP36" s="178"/>
      <c r="BQ36" s="178"/>
      <c r="BR36" s="125"/>
    </row>
    <row r="37" spans="1:70" ht="30.75" customHeight="1" x14ac:dyDescent="0.25">
      <c r="A37" s="15"/>
      <c r="B37" s="236"/>
      <c r="C37" s="237"/>
      <c r="D37" s="240"/>
      <c r="E37" s="241"/>
      <c r="F37" s="241"/>
      <c r="G37" s="241"/>
      <c r="H37" s="241"/>
      <c r="I37" s="241"/>
      <c r="J37" s="241"/>
      <c r="K37" s="241"/>
      <c r="L37" s="241"/>
      <c r="M37" s="241"/>
      <c r="N37" s="242"/>
      <c r="O37" s="182" t="s">
        <v>433</v>
      </c>
      <c r="P37" s="102"/>
      <c r="Q37" s="102"/>
      <c r="R37" s="102"/>
      <c r="S37" s="102"/>
      <c r="T37" s="102"/>
      <c r="U37" s="102"/>
      <c r="V37" s="102"/>
      <c r="W37" s="102"/>
      <c r="X37" s="102"/>
      <c r="Y37" s="102"/>
      <c r="Z37" s="102"/>
      <c r="AA37" s="103"/>
      <c r="AB37" s="182" t="s">
        <v>144</v>
      </c>
      <c r="AC37" s="102"/>
      <c r="AD37" s="102"/>
      <c r="AE37" s="102"/>
      <c r="AF37" s="103"/>
      <c r="AG37" s="179">
        <v>726</v>
      </c>
      <c r="AH37" s="180"/>
      <c r="AI37" s="180"/>
      <c r="AJ37" s="180"/>
      <c r="AK37" s="180"/>
      <c r="AL37" s="180"/>
      <c r="AM37" s="181"/>
      <c r="AN37" s="182" t="s">
        <v>161</v>
      </c>
      <c r="AO37" s="102"/>
      <c r="AP37" s="102"/>
      <c r="AQ37" s="102"/>
      <c r="AR37" s="103"/>
      <c r="AS37" s="183">
        <v>99.8</v>
      </c>
      <c r="AT37" s="184"/>
      <c r="AU37" s="185"/>
      <c r="AV37" s="186" t="s">
        <v>162</v>
      </c>
      <c r="AW37" s="97"/>
      <c r="AX37" s="97"/>
      <c r="AY37" s="97"/>
      <c r="AZ37" s="97"/>
      <c r="BA37" s="97"/>
      <c r="BB37" s="97"/>
      <c r="BC37" s="97"/>
      <c r="BD37" s="97"/>
      <c r="BE37" s="96"/>
      <c r="BF37" s="187">
        <v>72.400000000000006</v>
      </c>
      <c r="BG37" s="188"/>
      <c r="BH37" s="188"/>
      <c r="BI37" s="188"/>
      <c r="BJ37" s="188"/>
      <c r="BK37" s="189"/>
      <c r="BL37" s="177" t="s">
        <v>427</v>
      </c>
      <c r="BM37" s="178"/>
      <c r="BN37" s="178"/>
      <c r="BO37" s="178"/>
      <c r="BP37" s="178"/>
      <c r="BQ37" s="178"/>
      <c r="BR37" s="125"/>
    </row>
    <row r="38" spans="1:70" ht="15" customHeight="1" x14ac:dyDescent="0.25">
      <c r="A38" s="15"/>
      <c r="B38" s="236"/>
      <c r="C38" s="237"/>
      <c r="D38" s="240"/>
      <c r="E38" s="241"/>
      <c r="F38" s="241"/>
      <c r="G38" s="241"/>
      <c r="H38" s="241"/>
      <c r="I38" s="241"/>
      <c r="J38" s="241"/>
      <c r="K38" s="241"/>
      <c r="L38" s="241"/>
      <c r="M38" s="241"/>
      <c r="N38" s="242"/>
      <c r="O38" s="182" t="s">
        <v>163</v>
      </c>
      <c r="P38" s="102"/>
      <c r="Q38" s="102"/>
      <c r="R38" s="102"/>
      <c r="S38" s="102"/>
      <c r="T38" s="102"/>
      <c r="U38" s="102"/>
      <c r="V38" s="102"/>
      <c r="W38" s="102"/>
      <c r="X38" s="102"/>
      <c r="Y38" s="102"/>
      <c r="Z38" s="102"/>
      <c r="AA38" s="103"/>
      <c r="AB38" s="182" t="s">
        <v>144</v>
      </c>
      <c r="AC38" s="102"/>
      <c r="AD38" s="102"/>
      <c r="AE38" s="102"/>
      <c r="AF38" s="103"/>
      <c r="AG38" s="179">
        <v>3</v>
      </c>
      <c r="AH38" s="180"/>
      <c r="AI38" s="180"/>
      <c r="AJ38" s="180"/>
      <c r="AK38" s="180"/>
      <c r="AL38" s="180"/>
      <c r="AM38" s="181"/>
      <c r="AN38" s="182" t="s">
        <v>161</v>
      </c>
      <c r="AO38" s="102"/>
      <c r="AP38" s="102"/>
      <c r="AQ38" s="102"/>
      <c r="AR38" s="103"/>
      <c r="AS38" s="183">
        <v>64.636499999999998</v>
      </c>
      <c r="AT38" s="184"/>
      <c r="AU38" s="185"/>
      <c r="AV38" s="186" t="s">
        <v>162</v>
      </c>
      <c r="AW38" s="97"/>
      <c r="AX38" s="97"/>
      <c r="AY38" s="97"/>
      <c r="AZ38" s="97"/>
      <c r="BA38" s="97"/>
      <c r="BB38" s="97"/>
      <c r="BC38" s="97"/>
      <c r="BD38" s="97"/>
      <c r="BE38" s="96"/>
      <c r="BF38" s="187">
        <f t="shared" si="0"/>
        <v>0.19390949999999998</v>
      </c>
      <c r="BG38" s="188"/>
      <c r="BH38" s="188"/>
      <c r="BI38" s="188"/>
      <c r="BJ38" s="188"/>
      <c r="BK38" s="189"/>
      <c r="BL38" s="177" t="s">
        <v>427</v>
      </c>
      <c r="BM38" s="178"/>
      <c r="BN38" s="178"/>
      <c r="BO38" s="178"/>
      <c r="BP38" s="178"/>
      <c r="BQ38" s="178"/>
      <c r="BR38" s="125"/>
    </row>
    <row r="39" spans="1:70" ht="15" customHeight="1" x14ac:dyDescent="0.25">
      <c r="A39" s="15"/>
      <c r="B39" s="236"/>
      <c r="C39" s="237"/>
      <c r="D39" s="240"/>
      <c r="E39" s="241"/>
      <c r="F39" s="241"/>
      <c r="G39" s="241"/>
      <c r="H39" s="241"/>
      <c r="I39" s="241"/>
      <c r="J39" s="241"/>
      <c r="K39" s="241"/>
      <c r="L39" s="241"/>
      <c r="M39" s="241"/>
      <c r="N39" s="242"/>
      <c r="O39" s="182" t="s">
        <v>434</v>
      </c>
      <c r="P39" s="102"/>
      <c r="Q39" s="102"/>
      <c r="R39" s="102"/>
      <c r="S39" s="102"/>
      <c r="T39" s="102"/>
      <c r="U39" s="102"/>
      <c r="V39" s="102"/>
      <c r="W39" s="102"/>
      <c r="X39" s="102"/>
      <c r="Y39" s="102"/>
      <c r="Z39" s="102"/>
      <c r="AA39" s="103"/>
      <c r="AB39" s="182" t="s">
        <v>144</v>
      </c>
      <c r="AC39" s="102"/>
      <c r="AD39" s="102"/>
      <c r="AE39" s="102"/>
      <c r="AF39" s="103"/>
      <c r="AG39" s="179">
        <v>3350</v>
      </c>
      <c r="AH39" s="180"/>
      <c r="AI39" s="180"/>
      <c r="AJ39" s="180"/>
      <c r="AK39" s="180"/>
      <c r="AL39" s="180"/>
      <c r="AM39" s="181"/>
      <c r="AN39" s="182" t="s">
        <v>161</v>
      </c>
      <c r="AO39" s="102"/>
      <c r="AP39" s="102"/>
      <c r="AQ39" s="102"/>
      <c r="AR39" s="103"/>
      <c r="AS39" s="183">
        <v>21.4</v>
      </c>
      <c r="AT39" s="184"/>
      <c r="AU39" s="185"/>
      <c r="AV39" s="186" t="s">
        <v>162</v>
      </c>
      <c r="AW39" s="97"/>
      <c r="AX39" s="97"/>
      <c r="AY39" s="97"/>
      <c r="AZ39" s="97"/>
      <c r="BA39" s="97"/>
      <c r="BB39" s="97"/>
      <c r="BC39" s="97"/>
      <c r="BD39" s="97"/>
      <c r="BE39" s="96"/>
      <c r="BF39" s="187">
        <v>34.200000000000003</v>
      </c>
      <c r="BG39" s="188"/>
      <c r="BH39" s="188"/>
      <c r="BI39" s="188"/>
      <c r="BJ39" s="188"/>
      <c r="BK39" s="189"/>
      <c r="BL39" s="177" t="s">
        <v>427</v>
      </c>
      <c r="BM39" s="178"/>
      <c r="BN39" s="178"/>
      <c r="BO39" s="178"/>
      <c r="BP39" s="178"/>
      <c r="BQ39" s="178"/>
      <c r="BR39" s="125"/>
    </row>
    <row r="40" spans="1:70" ht="30" customHeight="1" x14ac:dyDescent="0.25">
      <c r="A40" s="15"/>
      <c r="B40" s="236"/>
      <c r="C40" s="237"/>
      <c r="D40" s="240"/>
      <c r="E40" s="241"/>
      <c r="F40" s="241"/>
      <c r="G40" s="241"/>
      <c r="H40" s="241"/>
      <c r="I40" s="241"/>
      <c r="J40" s="241"/>
      <c r="K40" s="241"/>
      <c r="L40" s="241"/>
      <c r="M40" s="241"/>
      <c r="N40" s="242"/>
      <c r="O40" s="182" t="s">
        <v>164</v>
      </c>
      <c r="P40" s="102"/>
      <c r="Q40" s="102"/>
      <c r="R40" s="102"/>
      <c r="S40" s="102"/>
      <c r="T40" s="102"/>
      <c r="U40" s="102"/>
      <c r="V40" s="102"/>
      <c r="W40" s="102"/>
      <c r="X40" s="102"/>
      <c r="Y40" s="102"/>
      <c r="Z40" s="102"/>
      <c r="AA40" s="103"/>
      <c r="AB40" s="182" t="s">
        <v>144</v>
      </c>
      <c r="AC40" s="102"/>
      <c r="AD40" s="102"/>
      <c r="AE40" s="102"/>
      <c r="AF40" s="103"/>
      <c r="AG40" s="179">
        <v>9636</v>
      </c>
      <c r="AH40" s="180"/>
      <c r="AI40" s="180"/>
      <c r="AJ40" s="180"/>
      <c r="AK40" s="180"/>
      <c r="AL40" s="180"/>
      <c r="AM40" s="181"/>
      <c r="AN40" s="182" t="s">
        <v>161</v>
      </c>
      <c r="AO40" s="102"/>
      <c r="AP40" s="102"/>
      <c r="AQ40" s="102"/>
      <c r="AR40" s="103"/>
      <c r="AS40" s="183">
        <v>10.3</v>
      </c>
      <c r="AT40" s="184"/>
      <c r="AU40" s="185"/>
      <c r="AV40" s="186" t="s">
        <v>162</v>
      </c>
      <c r="AW40" s="97"/>
      <c r="AX40" s="97"/>
      <c r="AY40" s="97"/>
      <c r="AZ40" s="97"/>
      <c r="BA40" s="97"/>
      <c r="BB40" s="97"/>
      <c r="BC40" s="97"/>
      <c r="BD40" s="97"/>
      <c r="BE40" s="96"/>
      <c r="BF40" s="187">
        <v>98.3</v>
      </c>
      <c r="BG40" s="188"/>
      <c r="BH40" s="188"/>
      <c r="BI40" s="188"/>
      <c r="BJ40" s="188"/>
      <c r="BK40" s="189"/>
      <c r="BL40" s="177" t="s">
        <v>427</v>
      </c>
      <c r="BM40" s="178"/>
      <c r="BN40" s="178"/>
      <c r="BO40" s="178"/>
      <c r="BP40" s="178"/>
      <c r="BQ40" s="178"/>
      <c r="BR40" s="125"/>
    </row>
    <row r="41" spans="1:70" ht="33" customHeight="1" x14ac:dyDescent="0.25">
      <c r="A41" s="15"/>
      <c r="B41" s="236"/>
      <c r="C41" s="237"/>
      <c r="D41" s="240"/>
      <c r="E41" s="241"/>
      <c r="F41" s="241"/>
      <c r="G41" s="241"/>
      <c r="H41" s="241"/>
      <c r="I41" s="241"/>
      <c r="J41" s="241"/>
      <c r="K41" s="241"/>
      <c r="L41" s="241"/>
      <c r="M41" s="241"/>
      <c r="N41" s="242"/>
      <c r="O41" s="182" t="s">
        <v>165</v>
      </c>
      <c r="P41" s="102"/>
      <c r="Q41" s="102"/>
      <c r="R41" s="102"/>
      <c r="S41" s="102"/>
      <c r="T41" s="102"/>
      <c r="U41" s="102"/>
      <c r="V41" s="102"/>
      <c r="W41" s="102"/>
      <c r="X41" s="102"/>
      <c r="Y41" s="102"/>
      <c r="Z41" s="102"/>
      <c r="AA41" s="103"/>
      <c r="AB41" s="182" t="s">
        <v>144</v>
      </c>
      <c r="AC41" s="102"/>
      <c r="AD41" s="102"/>
      <c r="AE41" s="102"/>
      <c r="AF41" s="103"/>
      <c r="AG41" s="179">
        <v>1016</v>
      </c>
      <c r="AH41" s="180"/>
      <c r="AI41" s="180"/>
      <c r="AJ41" s="180"/>
      <c r="AK41" s="180"/>
      <c r="AL41" s="180"/>
      <c r="AM41" s="181"/>
      <c r="AN41" s="182" t="s">
        <v>161</v>
      </c>
      <c r="AO41" s="102"/>
      <c r="AP41" s="102"/>
      <c r="AQ41" s="102"/>
      <c r="AR41" s="103"/>
      <c r="AS41" s="183">
        <v>21.4</v>
      </c>
      <c r="AT41" s="184"/>
      <c r="AU41" s="185"/>
      <c r="AV41" s="186" t="s">
        <v>162</v>
      </c>
      <c r="AW41" s="97"/>
      <c r="AX41" s="97"/>
      <c r="AY41" s="97"/>
      <c r="AZ41" s="97"/>
      <c r="BA41" s="97"/>
      <c r="BB41" s="97"/>
      <c r="BC41" s="97"/>
      <c r="BD41" s="97"/>
      <c r="BE41" s="96"/>
      <c r="BF41" s="187">
        <v>21.7</v>
      </c>
      <c r="BG41" s="188"/>
      <c r="BH41" s="188"/>
      <c r="BI41" s="188"/>
      <c r="BJ41" s="188"/>
      <c r="BK41" s="189"/>
      <c r="BL41" s="177" t="s">
        <v>427</v>
      </c>
      <c r="BM41" s="178"/>
      <c r="BN41" s="178"/>
      <c r="BO41" s="178"/>
      <c r="BP41" s="178"/>
      <c r="BQ41" s="178"/>
      <c r="BR41" s="125"/>
    </row>
    <row r="42" spans="1:70" ht="18.75" customHeight="1" x14ac:dyDescent="0.25">
      <c r="A42" s="15"/>
      <c r="B42" s="236"/>
      <c r="C42" s="237"/>
      <c r="D42" s="240"/>
      <c r="E42" s="241"/>
      <c r="F42" s="241"/>
      <c r="G42" s="241"/>
      <c r="H42" s="241"/>
      <c r="I42" s="241"/>
      <c r="J42" s="241"/>
      <c r="K42" s="241"/>
      <c r="L42" s="241"/>
      <c r="M42" s="241"/>
      <c r="N42" s="242"/>
      <c r="O42" s="182" t="s">
        <v>166</v>
      </c>
      <c r="P42" s="102"/>
      <c r="Q42" s="102"/>
      <c r="R42" s="102"/>
      <c r="S42" s="102"/>
      <c r="T42" s="102"/>
      <c r="U42" s="102"/>
      <c r="V42" s="102"/>
      <c r="W42" s="102"/>
      <c r="X42" s="102"/>
      <c r="Y42" s="102"/>
      <c r="Z42" s="102"/>
      <c r="AA42" s="103"/>
      <c r="AB42" s="182" t="s">
        <v>144</v>
      </c>
      <c r="AC42" s="102"/>
      <c r="AD42" s="102"/>
      <c r="AE42" s="102"/>
      <c r="AF42" s="103"/>
      <c r="AG42" s="179">
        <v>1024</v>
      </c>
      <c r="AH42" s="180"/>
      <c r="AI42" s="180"/>
      <c r="AJ42" s="180"/>
      <c r="AK42" s="180"/>
      <c r="AL42" s="180"/>
      <c r="AM42" s="181"/>
      <c r="AN42" s="182" t="s">
        <v>161</v>
      </c>
      <c r="AO42" s="102"/>
      <c r="AP42" s="102"/>
      <c r="AQ42" s="102"/>
      <c r="AR42" s="103"/>
      <c r="AS42" s="183">
        <v>21.4</v>
      </c>
      <c r="AT42" s="184"/>
      <c r="AU42" s="185"/>
      <c r="AV42" s="186" t="s">
        <v>162</v>
      </c>
      <c r="AW42" s="97"/>
      <c r="AX42" s="97"/>
      <c r="AY42" s="97"/>
      <c r="AZ42" s="97"/>
      <c r="BA42" s="97"/>
      <c r="BB42" s="97"/>
      <c r="BC42" s="97"/>
      <c r="BD42" s="97"/>
      <c r="BE42" s="96"/>
      <c r="BF42" s="187">
        <f t="shared" si="0"/>
        <v>21.913599999999999</v>
      </c>
      <c r="BG42" s="188"/>
      <c r="BH42" s="188"/>
      <c r="BI42" s="188"/>
      <c r="BJ42" s="188"/>
      <c r="BK42" s="189"/>
      <c r="BL42" s="177" t="s">
        <v>427</v>
      </c>
      <c r="BM42" s="178"/>
      <c r="BN42" s="178"/>
      <c r="BO42" s="178"/>
      <c r="BP42" s="178"/>
      <c r="BQ42" s="178"/>
      <c r="BR42" s="125"/>
    </row>
    <row r="43" spans="1:70" ht="15" customHeight="1" x14ac:dyDescent="0.25">
      <c r="A43" s="15"/>
      <c r="B43" s="236"/>
      <c r="C43" s="237"/>
      <c r="D43" s="240"/>
      <c r="E43" s="241"/>
      <c r="F43" s="241"/>
      <c r="G43" s="241"/>
      <c r="H43" s="241"/>
      <c r="I43" s="241"/>
      <c r="J43" s="241"/>
      <c r="K43" s="241"/>
      <c r="L43" s="241"/>
      <c r="M43" s="241"/>
      <c r="N43" s="242"/>
      <c r="O43" s="182" t="s">
        <v>167</v>
      </c>
      <c r="P43" s="102"/>
      <c r="Q43" s="102"/>
      <c r="R43" s="102"/>
      <c r="S43" s="102"/>
      <c r="T43" s="102"/>
      <c r="U43" s="102"/>
      <c r="V43" s="102"/>
      <c r="W43" s="102"/>
      <c r="X43" s="102"/>
      <c r="Y43" s="102"/>
      <c r="Z43" s="102"/>
      <c r="AA43" s="103"/>
      <c r="AB43" s="182" t="s">
        <v>144</v>
      </c>
      <c r="AC43" s="102"/>
      <c r="AD43" s="102"/>
      <c r="AE43" s="102"/>
      <c r="AF43" s="103"/>
      <c r="AG43" s="179">
        <v>471</v>
      </c>
      <c r="AH43" s="180"/>
      <c r="AI43" s="180"/>
      <c r="AJ43" s="180"/>
      <c r="AK43" s="180"/>
      <c r="AL43" s="180"/>
      <c r="AM43" s="181"/>
      <c r="AN43" s="182" t="s">
        <v>161</v>
      </c>
      <c r="AO43" s="102"/>
      <c r="AP43" s="102"/>
      <c r="AQ43" s="102"/>
      <c r="AR43" s="103"/>
      <c r="AS43" s="183">
        <v>21.4</v>
      </c>
      <c r="AT43" s="184"/>
      <c r="AU43" s="185"/>
      <c r="AV43" s="186" t="s">
        <v>162</v>
      </c>
      <c r="AW43" s="97"/>
      <c r="AX43" s="97"/>
      <c r="AY43" s="97"/>
      <c r="AZ43" s="97"/>
      <c r="BA43" s="97"/>
      <c r="BB43" s="97"/>
      <c r="BC43" s="97"/>
      <c r="BD43" s="97"/>
      <c r="BE43" s="96"/>
      <c r="BF43" s="187">
        <f t="shared" si="0"/>
        <v>10.0794</v>
      </c>
      <c r="BG43" s="188"/>
      <c r="BH43" s="188"/>
      <c r="BI43" s="188"/>
      <c r="BJ43" s="188"/>
      <c r="BK43" s="189"/>
      <c r="BL43" s="177" t="s">
        <v>427</v>
      </c>
      <c r="BM43" s="178"/>
      <c r="BN43" s="178"/>
      <c r="BO43" s="178"/>
      <c r="BP43" s="178"/>
      <c r="BQ43" s="178"/>
      <c r="BR43" s="125"/>
    </row>
    <row r="44" spans="1:70" ht="15" customHeight="1" x14ac:dyDescent="0.25">
      <c r="A44" s="15"/>
      <c r="B44" s="236"/>
      <c r="C44" s="237"/>
      <c r="D44" s="240"/>
      <c r="E44" s="241"/>
      <c r="F44" s="241"/>
      <c r="G44" s="241"/>
      <c r="H44" s="241"/>
      <c r="I44" s="241"/>
      <c r="J44" s="241"/>
      <c r="K44" s="241"/>
      <c r="L44" s="241"/>
      <c r="M44" s="241"/>
      <c r="N44" s="242"/>
      <c r="O44" s="182" t="s">
        <v>435</v>
      </c>
      <c r="P44" s="102"/>
      <c r="Q44" s="102"/>
      <c r="R44" s="102"/>
      <c r="S44" s="102"/>
      <c r="T44" s="102"/>
      <c r="U44" s="102"/>
      <c r="V44" s="102"/>
      <c r="W44" s="102"/>
      <c r="X44" s="102"/>
      <c r="Y44" s="102"/>
      <c r="Z44" s="102"/>
      <c r="AA44" s="103"/>
      <c r="AB44" s="182" t="s">
        <v>144</v>
      </c>
      <c r="AC44" s="102"/>
      <c r="AD44" s="102"/>
      <c r="AE44" s="102"/>
      <c r="AF44" s="103"/>
      <c r="AG44" s="179">
        <v>880</v>
      </c>
      <c r="AH44" s="180"/>
      <c r="AI44" s="180"/>
      <c r="AJ44" s="180"/>
      <c r="AK44" s="180"/>
      <c r="AL44" s="180"/>
      <c r="AM44" s="181"/>
      <c r="AN44" s="182" t="s">
        <v>161</v>
      </c>
      <c r="AO44" s="102"/>
      <c r="AP44" s="102"/>
      <c r="AQ44" s="102"/>
      <c r="AR44" s="103"/>
      <c r="AS44" s="183">
        <v>21.4</v>
      </c>
      <c r="AT44" s="184"/>
      <c r="AU44" s="185"/>
      <c r="AV44" s="186" t="s">
        <v>162</v>
      </c>
      <c r="AW44" s="97"/>
      <c r="AX44" s="97"/>
      <c r="AY44" s="97"/>
      <c r="AZ44" s="97"/>
      <c r="BA44" s="97"/>
      <c r="BB44" s="97"/>
      <c r="BC44" s="97"/>
      <c r="BD44" s="97"/>
      <c r="BE44" s="96"/>
      <c r="BF44" s="187">
        <f t="shared" si="0"/>
        <v>18.832000000000001</v>
      </c>
      <c r="BG44" s="188"/>
      <c r="BH44" s="188"/>
      <c r="BI44" s="188"/>
      <c r="BJ44" s="188"/>
      <c r="BK44" s="189"/>
      <c r="BL44" s="177" t="s">
        <v>427</v>
      </c>
      <c r="BM44" s="178"/>
      <c r="BN44" s="178"/>
      <c r="BO44" s="178"/>
      <c r="BP44" s="178"/>
      <c r="BQ44" s="178"/>
      <c r="BR44" s="125"/>
    </row>
    <row r="45" spans="1:70" ht="36" customHeight="1" x14ac:dyDescent="0.25">
      <c r="A45" s="15"/>
      <c r="B45" s="236"/>
      <c r="C45" s="237"/>
      <c r="D45" s="240"/>
      <c r="E45" s="241"/>
      <c r="F45" s="241"/>
      <c r="G45" s="241"/>
      <c r="H45" s="241"/>
      <c r="I45" s="241"/>
      <c r="J45" s="241"/>
      <c r="K45" s="241"/>
      <c r="L45" s="241"/>
      <c r="M45" s="241"/>
      <c r="N45" s="242"/>
      <c r="O45" s="182" t="s">
        <v>168</v>
      </c>
      <c r="P45" s="102"/>
      <c r="Q45" s="102"/>
      <c r="R45" s="102"/>
      <c r="S45" s="102"/>
      <c r="T45" s="102"/>
      <c r="U45" s="102"/>
      <c r="V45" s="102"/>
      <c r="W45" s="102"/>
      <c r="X45" s="102"/>
      <c r="Y45" s="102"/>
      <c r="Z45" s="102"/>
      <c r="AA45" s="103"/>
      <c r="AB45" s="182" t="s">
        <v>144</v>
      </c>
      <c r="AC45" s="102"/>
      <c r="AD45" s="102"/>
      <c r="AE45" s="102"/>
      <c r="AF45" s="103"/>
      <c r="AG45" s="179">
        <v>20029</v>
      </c>
      <c r="AH45" s="180"/>
      <c r="AI45" s="180"/>
      <c r="AJ45" s="180"/>
      <c r="AK45" s="180"/>
      <c r="AL45" s="180"/>
      <c r="AM45" s="181"/>
      <c r="AN45" s="182" t="s">
        <v>161</v>
      </c>
      <c r="AO45" s="102"/>
      <c r="AP45" s="102"/>
      <c r="AQ45" s="102"/>
      <c r="AR45" s="103"/>
      <c r="AS45" s="183">
        <v>21.4</v>
      </c>
      <c r="AT45" s="184"/>
      <c r="AU45" s="185"/>
      <c r="AV45" s="186" t="s">
        <v>162</v>
      </c>
      <c r="AW45" s="97"/>
      <c r="AX45" s="97"/>
      <c r="AY45" s="97"/>
      <c r="AZ45" s="97"/>
      <c r="BA45" s="97"/>
      <c r="BB45" s="97"/>
      <c r="BC45" s="97"/>
      <c r="BD45" s="97"/>
      <c r="BE45" s="96"/>
      <c r="BF45" s="187">
        <v>427.7</v>
      </c>
      <c r="BG45" s="188"/>
      <c r="BH45" s="188"/>
      <c r="BI45" s="188"/>
      <c r="BJ45" s="188"/>
      <c r="BK45" s="189"/>
      <c r="BL45" s="177" t="s">
        <v>427</v>
      </c>
      <c r="BM45" s="178"/>
      <c r="BN45" s="178"/>
      <c r="BO45" s="178"/>
      <c r="BP45" s="178"/>
      <c r="BQ45" s="178"/>
      <c r="BR45" s="125"/>
    </row>
    <row r="46" spans="1:70" ht="15" customHeight="1" x14ac:dyDescent="0.25">
      <c r="A46" s="15"/>
      <c r="B46" s="236"/>
      <c r="C46" s="237"/>
      <c r="D46" s="240"/>
      <c r="E46" s="241"/>
      <c r="F46" s="241"/>
      <c r="G46" s="241"/>
      <c r="H46" s="241"/>
      <c r="I46" s="241"/>
      <c r="J46" s="241"/>
      <c r="K46" s="241"/>
      <c r="L46" s="241"/>
      <c r="M46" s="241"/>
      <c r="N46" s="242"/>
      <c r="O46" s="182" t="s">
        <v>169</v>
      </c>
      <c r="P46" s="102"/>
      <c r="Q46" s="102"/>
      <c r="R46" s="102"/>
      <c r="S46" s="102"/>
      <c r="T46" s="102"/>
      <c r="U46" s="102"/>
      <c r="V46" s="102"/>
      <c r="W46" s="102"/>
      <c r="X46" s="102"/>
      <c r="Y46" s="102"/>
      <c r="Z46" s="102"/>
      <c r="AA46" s="103"/>
      <c r="AB46" s="182" t="s">
        <v>144</v>
      </c>
      <c r="AC46" s="102"/>
      <c r="AD46" s="102"/>
      <c r="AE46" s="102"/>
      <c r="AF46" s="103"/>
      <c r="AG46" s="179">
        <v>9722</v>
      </c>
      <c r="AH46" s="180"/>
      <c r="AI46" s="180"/>
      <c r="AJ46" s="180"/>
      <c r="AK46" s="180"/>
      <c r="AL46" s="180"/>
      <c r="AM46" s="181"/>
      <c r="AN46" s="182" t="s">
        <v>161</v>
      </c>
      <c r="AO46" s="102"/>
      <c r="AP46" s="102"/>
      <c r="AQ46" s="102"/>
      <c r="AR46" s="103"/>
      <c r="AS46" s="183">
        <v>21.4</v>
      </c>
      <c r="AT46" s="184"/>
      <c r="AU46" s="185"/>
      <c r="AV46" s="186" t="s">
        <v>162</v>
      </c>
      <c r="AW46" s="97"/>
      <c r="AX46" s="97"/>
      <c r="AY46" s="97"/>
      <c r="AZ46" s="97"/>
      <c r="BA46" s="97"/>
      <c r="BB46" s="97"/>
      <c r="BC46" s="97"/>
      <c r="BD46" s="97"/>
      <c r="BE46" s="96"/>
      <c r="BF46" s="187">
        <v>207.6</v>
      </c>
      <c r="BG46" s="188"/>
      <c r="BH46" s="188"/>
      <c r="BI46" s="188"/>
      <c r="BJ46" s="188"/>
      <c r="BK46" s="189"/>
      <c r="BL46" s="177" t="s">
        <v>427</v>
      </c>
      <c r="BM46" s="178"/>
      <c r="BN46" s="178"/>
      <c r="BO46" s="178"/>
      <c r="BP46" s="178"/>
      <c r="BQ46" s="178"/>
      <c r="BR46" s="125"/>
    </row>
    <row r="47" spans="1:70" x14ac:dyDescent="0.25">
      <c r="B47" s="190" t="s">
        <v>170</v>
      </c>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6"/>
      <c r="BK47" s="81"/>
      <c r="BL47" s="82"/>
      <c r="BM47" s="82"/>
      <c r="BN47" s="82"/>
    </row>
    <row r="48" spans="1:70" ht="25.5" customHeight="1" x14ac:dyDescent="0.25">
      <c r="B48" s="191" t="s">
        <v>171</v>
      </c>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6"/>
    </row>
    <row r="49" spans="2:67" x14ac:dyDescent="0.25">
      <c r="B49" s="190" t="s">
        <v>37</v>
      </c>
      <c r="C49" s="97"/>
      <c r="D49" s="96"/>
      <c r="E49" s="190" t="s">
        <v>172</v>
      </c>
      <c r="F49" s="97"/>
      <c r="G49" s="97"/>
      <c r="H49" s="97"/>
      <c r="I49" s="97"/>
      <c r="J49" s="97"/>
      <c r="K49" s="97"/>
      <c r="L49" s="97"/>
      <c r="M49" s="97"/>
      <c r="N49" s="97"/>
      <c r="O49" s="96"/>
      <c r="P49" s="190" t="s">
        <v>173</v>
      </c>
      <c r="Q49" s="97"/>
      <c r="R49" s="97"/>
      <c r="S49" s="97"/>
      <c r="T49" s="97"/>
      <c r="U49" s="97"/>
      <c r="V49" s="97"/>
      <c r="W49" s="97"/>
      <c r="X49" s="97"/>
      <c r="Y49" s="97"/>
      <c r="Z49" s="97"/>
      <c r="AA49" s="97"/>
      <c r="AB49" s="96"/>
      <c r="AC49" s="190" t="s">
        <v>37</v>
      </c>
      <c r="AD49" s="97"/>
      <c r="AE49" s="97"/>
      <c r="AF49" s="97"/>
      <c r="AG49" s="97"/>
      <c r="AH49" s="97"/>
      <c r="AI49" s="97"/>
      <c r="AJ49" s="97"/>
      <c r="AK49" s="97"/>
      <c r="AL49" s="97"/>
      <c r="AM49" s="97"/>
      <c r="AN49" s="97"/>
      <c r="AO49" s="97"/>
      <c r="AP49" s="97"/>
      <c r="AQ49" s="97"/>
      <c r="AR49" s="97"/>
      <c r="AS49" s="97"/>
      <c r="AT49" s="97"/>
      <c r="AU49" s="97"/>
      <c r="AV49" s="96"/>
    </row>
    <row r="50" spans="2:67" ht="79.5" customHeight="1" x14ac:dyDescent="0.25">
      <c r="B50" s="190" t="s">
        <v>174</v>
      </c>
      <c r="C50" s="97"/>
      <c r="D50" s="96"/>
      <c r="E50" s="190" t="s">
        <v>175</v>
      </c>
      <c r="F50" s="96"/>
      <c r="G50" s="190" t="s">
        <v>176</v>
      </c>
      <c r="H50" s="97"/>
      <c r="I50" s="97"/>
      <c r="J50" s="97"/>
      <c r="K50" s="97"/>
      <c r="L50" s="97"/>
      <c r="M50" s="97"/>
      <c r="N50" s="97"/>
      <c r="O50" s="96"/>
      <c r="P50" s="190" t="s">
        <v>175</v>
      </c>
      <c r="Q50" s="97"/>
      <c r="R50" s="97"/>
      <c r="S50" s="96"/>
      <c r="U50" s="190" t="s">
        <v>176</v>
      </c>
      <c r="V50" s="97"/>
      <c r="W50" s="97"/>
      <c r="X50" s="97"/>
      <c r="Y50" s="97"/>
      <c r="Z50" s="97"/>
      <c r="AA50" s="97"/>
      <c r="AB50" s="96"/>
      <c r="AC50" s="190" t="s">
        <v>22</v>
      </c>
      <c r="AD50" s="97"/>
      <c r="AE50" s="97"/>
      <c r="AF50" s="97"/>
      <c r="AG50" s="97"/>
      <c r="AH50" s="97"/>
      <c r="AI50" s="97"/>
      <c r="AJ50" s="97"/>
      <c r="AK50" s="97"/>
      <c r="AL50" s="97"/>
      <c r="AM50" s="97"/>
      <c r="AN50" s="97"/>
      <c r="AO50" s="97"/>
      <c r="AP50" s="97"/>
      <c r="AQ50" s="97"/>
      <c r="AR50" s="97"/>
      <c r="AS50" s="97"/>
      <c r="AT50" s="97"/>
      <c r="AU50" s="97"/>
      <c r="AV50" s="96"/>
    </row>
    <row r="51" spans="2:67" ht="129" customHeight="1" x14ac:dyDescent="0.25">
      <c r="B51" s="192" t="s">
        <v>177</v>
      </c>
      <c r="C51" s="151"/>
      <c r="D51" s="152"/>
      <c r="E51" s="192">
        <v>459310</v>
      </c>
      <c r="F51" s="152"/>
      <c r="G51" s="192">
        <v>66670</v>
      </c>
      <c r="H51" s="151"/>
      <c r="I51" s="151"/>
      <c r="J51" s="151"/>
      <c r="K51" s="151"/>
      <c r="L51" s="151"/>
      <c r="M51" s="151"/>
      <c r="N51" s="151"/>
      <c r="O51" s="152"/>
      <c r="P51" s="192"/>
      <c r="Q51" s="151"/>
      <c r="R51" s="151"/>
      <c r="S51" s="152"/>
      <c r="T51" s="92"/>
      <c r="U51" s="192">
        <v>0</v>
      </c>
      <c r="V51" s="151"/>
      <c r="W51" s="151"/>
      <c r="X51" s="151"/>
      <c r="Y51" s="151"/>
      <c r="Z51" s="151"/>
      <c r="AA51" s="151"/>
      <c r="AB51" s="152"/>
      <c r="AC51" s="193" t="s">
        <v>451</v>
      </c>
      <c r="AD51" s="151"/>
      <c r="AE51" s="151"/>
      <c r="AF51" s="151"/>
      <c r="AG51" s="151"/>
      <c r="AH51" s="151"/>
      <c r="AI51" s="151"/>
      <c r="AJ51" s="151"/>
      <c r="AK51" s="151"/>
      <c r="AL51" s="151"/>
      <c r="AM51" s="151"/>
      <c r="AN51" s="151"/>
      <c r="AO51" s="151"/>
      <c r="AP51" s="151"/>
      <c r="AQ51" s="151"/>
      <c r="AR51" s="151"/>
      <c r="AS51" s="151"/>
      <c r="AT51" s="151"/>
      <c r="AU51" s="151"/>
      <c r="AV51" s="152"/>
    </row>
    <row r="52" spans="2:67" ht="81" customHeight="1" x14ac:dyDescent="0.25">
      <c r="B52" s="192" t="s">
        <v>178</v>
      </c>
      <c r="C52" s="151"/>
      <c r="D52" s="152"/>
      <c r="E52" s="192"/>
      <c r="F52" s="152"/>
      <c r="G52" s="192"/>
      <c r="H52" s="151"/>
      <c r="I52" s="151"/>
      <c r="J52" s="151"/>
      <c r="K52" s="151"/>
      <c r="L52" s="151"/>
      <c r="M52" s="151"/>
      <c r="N52" s="151"/>
      <c r="O52" s="152"/>
      <c r="P52" s="192">
        <v>3202</v>
      </c>
      <c r="Q52" s="151"/>
      <c r="R52" s="151"/>
      <c r="S52" s="152"/>
      <c r="T52" s="92"/>
      <c r="U52" s="192" t="s">
        <v>37</v>
      </c>
      <c r="V52" s="151"/>
      <c r="W52" s="151"/>
      <c r="X52" s="151"/>
      <c r="Y52" s="151"/>
      <c r="Z52" s="151"/>
      <c r="AA52" s="151"/>
      <c r="AB52" s="152"/>
      <c r="AC52" s="193" t="s">
        <v>450</v>
      </c>
      <c r="AD52" s="151"/>
      <c r="AE52" s="151"/>
      <c r="AF52" s="151"/>
      <c r="AG52" s="151"/>
      <c r="AH52" s="151"/>
      <c r="AI52" s="151"/>
      <c r="AJ52" s="151"/>
      <c r="AK52" s="151"/>
      <c r="AL52" s="151"/>
      <c r="AM52" s="151"/>
      <c r="AN52" s="151"/>
      <c r="AO52" s="151"/>
      <c r="AP52" s="151"/>
      <c r="AQ52" s="151"/>
      <c r="AR52" s="151"/>
      <c r="AS52" s="151"/>
      <c r="AT52" s="151"/>
      <c r="AU52" s="151"/>
      <c r="AV52" s="152"/>
    </row>
    <row r="53" spans="2:67" ht="89.25" customHeight="1" x14ac:dyDescent="0.25">
      <c r="B53" s="192" t="s">
        <v>179</v>
      </c>
      <c r="C53" s="151"/>
      <c r="D53" s="152"/>
      <c r="E53" s="192"/>
      <c r="F53" s="152"/>
      <c r="G53" s="192"/>
      <c r="H53" s="151"/>
      <c r="I53" s="151"/>
      <c r="J53" s="151"/>
      <c r="K53" s="151"/>
      <c r="L53" s="151"/>
      <c r="M53" s="151"/>
      <c r="N53" s="151"/>
      <c r="O53" s="152"/>
      <c r="P53" s="192">
        <v>1037385</v>
      </c>
      <c r="Q53" s="151"/>
      <c r="R53" s="151"/>
      <c r="S53" s="152"/>
      <c r="T53" s="92"/>
      <c r="U53" s="192" t="s">
        <v>37</v>
      </c>
      <c r="V53" s="151"/>
      <c r="W53" s="151"/>
      <c r="X53" s="151"/>
      <c r="Y53" s="151"/>
      <c r="Z53" s="151"/>
      <c r="AA53" s="151"/>
      <c r="AB53" s="152"/>
      <c r="AC53" s="193" t="s">
        <v>449</v>
      </c>
      <c r="AD53" s="151"/>
      <c r="AE53" s="151"/>
      <c r="AF53" s="151"/>
      <c r="AG53" s="151"/>
      <c r="AH53" s="151"/>
      <c r="AI53" s="151"/>
      <c r="AJ53" s="151"/>
      <c r="AK53" s="151"/>
      <c r="AL53" s="151"/>
      <c r="AM53" s="151"/>
      <c r="AN53" s="151"/>
      <c r="AO53" s="151"/>
      <c r="AP53" s="151"/>
      <c r="AQ53" s="151"/>
      <c r="AR53" s="151"/>
      <c r="AS53" s="151"/>
      <c r="AT53" s="151"/>
      <c r="AU53" s="151"/>
      <c r="AV53" s="152"/>
    </row>
    <row r="55" spans="2:67" x14ac:dyDescent="0.25">
      <c r="B55" s="190" t="s">
        <v>180</v>
      </c>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6"/>
    </row>
    <row r="56" spans="2:67" ht="33" customHeight="1" x14ac:dyDescent="0.25">
      <c r="B56" s="191" t="s">
        <v>181</v>
      </c>
      <c r="C56" s="97"/>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6"/>
    </row>
    <row r="57" spans="2:67" ht="45" customHeight="1" x14ac:dyDescent="0.25">
      <c r="B57" s="190" t="s">
        <v>182</v>
      </c>
      <c r="C57" s="97"/>
      <c r="D57" s="96"/>
      <c r="E57" s="14" t="s">
        <v>183</v>
      </c>
      <c r="F57" s="190" t="s">
        <v>184</v>
      </c>
      <c r="G57" s="97"/>
      <c r="H57" s="97"/>
      <c r="I57" s="97"/>
      <c r="J57" s="97"/>
      <c r="K57" s="97"/>
      <c r="L57" s="97"/>
      <c r="M57" s="96"/>
      <c r="N57" s="190" t="s">
        <v>110</v>
      </c>
      <c r="O57" s="97"/>
      <c r="P57" s="97"/>
      <c r="Q57" s="97"/>
      <c r="R57" s="97"/>
      <c r="S57" s="97"/>
      <c r="T57" s="97"/>
      <c r="U57" s="97"/>
      <c r="V57" s="96"/>
      <c r="W57" s="190" t="s">
        <v>185</v>
      </c>
      <c r="X57" s="97"/>
      <c r="Y57" s="97"/>
      <c r="Z57" s="97"/>
      <c r="AA57" s="97"/>
      <c r="AB57" s="97"/>
      <c r="AC57" s="97"/>
      <c r="AD57" s="97"/>
      <c r="AE57" s="97"/>
      <c r="AF57" s="97"/>
      <c r="AG57" s="97"/>
      <c r="AH57" s="96"/>
      <c r="AI57" s="190" t="s">
        <v>186</v>
      </c>
      <c r="AJ57" s="97"/>
      <c r="AK57" s="97"/>
      <c r="AL57" s="97"/>
      <c r="AM57" s="97"/>
      <c r="AN57" s="96"/>
      <c r="AO57" s="190" t="s">
        <v>187</v>
      </c>
      <c r="AP57" s="97"/>
      <c r="AQ57" s="96"/>
      <c r="AR57" s="190" t="s">
        <v>188</v>
      </c>
      <c r="AS57" s="96"/>
      <c r="AT57" s="190" t="s">
        <v>189</v>
      </c>
      <c r="AU57" s="97"/>
      <c r="AV57" s="97"/>
      <c r="AW57" s="97"/>
      <c r="AX57" s="96"/>
      <c r="AY57" s="190" t="s">
        <v>190</v>
      </c>
      <c r="AZ57" s="97"/>
      <c r="BA57" s="97"/>
      <c r="BB57" s="97"/>
      <c r="BC57" s="97"/>
      <c r="BD57" s="96"/>
      <c r="BE57" s="190" t="s">
        <v>22</v>
      </c>
      <c r="BF57" s="97"/>
      <c r="BG57" s="97"/>
      <c r="BH57" s="97"/>
      <c r="BI57" s="97"/>
      <c r="BJ57" s="97"/>
      <c r="BK57" s="97"/>
      <c r="BL57" s="97"/>
      <c r="BM57" s="97"/>
      <c r="BN57" s="97"/>
      <c r="BO57" s="96"/>
    </row>
    <row r="58" spans="2:67" ht="57.75" customHeight="1" x14ac:dyDescent="0.25">
      <c r="B58" s="114" t="s">
        <v>191</v>
      </c>
      <c r="C58" s="97"/>
      <c r="D58" s="96"/>
      <c r="E58" s="35" t="s">
        <v>192</v>
      </c>
      <c r="F58" s="224">
        <v>-0.22639999999999999</v>
      </c>
      <c r="G58" s="151"/>
      <c r="H58" s="151"/>
      <c r="I58" s="151"/>
      <c r="J58" s="151"/>
      <c r="K58" s="151"/>
      <c r="L58" s="151"/>
      <c r="M58" s="152"/>
      <c r="N58" s="192" t="s">
        <v>193</v>
      </c>
      <c r="O58" s="151"/>
      <c r="P58" s="151"/>
      <c r="Q58" s="151"/>
      <c r="R58" s="151"/>
      <c r="S58" s="151"/>
      <c r="T58" s="151"/>
      <c r="U58" s="151"/>
      <c r="V58" s="152"/>
      <c r="W58" s="192" t="s">
        <v>194</v>
      </c>
      <c r="X58" s="151"/>
      <c r="Y58" s="151"/>
      <c r="Z58" s="151"/>
      <c r="AA58" s="151"/>
      <c r="AB58" s="151"/>
      <c r="AC58" s="151"/>
      <c r="AD58" s="151"/>
      <c r="AE58" s="151"/>
      <c r="AF58" s="151"/>
      <c r="AG58" s="151"/>
      <c r="AH58" s="152"/>
      <c r="AI58" s="224">
        <v>1.1479999999999999</v>
      </c>
      <c r="AJ58" s="151"/>
      <c r="AK58" s="151"/>
      <c r="AL58" s="151"/>
      <c r="AM58" s="151"/>
      <c r="AN58" s="152"/>
      <c r="AO58" s="192" t="s">
        <v>112</v>
      </c>
      <c r="AP58" s="151"/>
      <c r="AQ58" s="152"/>
      <c r="AR58" s="232">
        <v>77120397</v>
      </c>
      <c r="AS58" s="233"/>
      <c r="AT58" s="192" t="s">
        <v>140</v>
      </c>
      <c r="AU58" s="151"/>
      <c r="AV58" s="151"/>
      <c r="AW58" s="151"/>
      <c r="AX58" s="152"/>
      <c r="AY58" s="192" t="s">
        <v>195</v>
      </c>
      <c r="AZ58" s="151"/>
      <c r="BA58" s="151"/>
      <c r="BB58" s="151"/>
      <c r="BC58" s="151"/>
      <c r="BD58" s="152"/>
      <c r="BE58" s="228" t="s">
        <v>459</v>
      </c>
      <c r="BF58" s="229"/>
      <c r="BG58" s="229"/>
      <c r="BH58" s="229"/>
      <c r="BI58" s="229"/>
      <c r="BJ58" s="229"/>
      <c r="BK58" s="229"/>
      <c r="BL58" s="229"/>
      <c r="BM58" s="229"/>
      <c r="BN58" s="229"/>
      <c r="BO58" s="230"/>
    </row>
    <row r="59" spans="2:67" ht="66.75" customHeight="1" x14ac:dyDescent="0.25">
      <c r="B59" s="114" t="s">
        <v>196</v>
      </c>
      <c r="C59" s="97"/>
      <c r="D59" s="96"/>
      <c r="E59" s="35" t="s">
        <v>192</v>
      </c>
      <c r="F59" s="224">
        <v>-0.26319999999999999</v>
      </c>
      <c r="G59" s="151"/>
      <c r="H59" s="151"/>
      <c r="I59" s="151"/>
      <c r="J59" s="151"/>
      <c r="K59" s="151"/>
      <c r="L59" s="151"/>
      <c r="M59" s="152"/>
      <c r="N59" s="192" t="s">
        <v>197</v>
      </c>
      <c r="O59" s="151"/>
      <c r="P59" s="151"/>
      <c r="Q59" s="151"/>
      <c r="R59" s="151"/>
      <c r="S59" s="151"/>
      <c r="T59" s="151"/>
      <c r="U59" s="151"/>
      <c r="V59" s="152"/>
      <c r="W59" s="192" t="s">
        <v>194</v>
      </c>
      <c r="X59" s="151"/>
      <c r="Y59" s="151"/>
      <c r="Z59" s="151"/>
      <c r="AA59" s="151"/>
      <c r="AB59" s="151"/>
      <c r="AC59" s="151"/>
      <c r="AD59" s="151"/>
      <c r="AE59" s="151"/>
      <c r="AF59" s="151"/>
      <c r="AG59" s="151"/>
      <c r="AH59" s="152"/>
      <c r="AI59" s="231">
        <v>1.57</v>
      </c>
      <c r="AJ59" s="151"/>
      <c r="AK59" s="151"/>
      <c r="AL59" s="151"/>
      <c r="AM59" s="151"/>
      <c r="AN59" s="152"/>
      <c r="AO59" s="192" t="s">
        <v>112</v>
      </c>
      <c r="AP59" s="151"/>
      <c r="AQ59" s="152"/>
      <c r="AR59" s="192">
        <v>24931</v>
      </c>
      <c r="AS59" s="152"/>
      <c r="AT59" s="192" t="s">
        <v>113</v>
      </c>
      <c r="AU59" s="151"/>
      <c r="AV59" s="151"/>
      <c r="AW59" s="151"/>
      <c r="AX59" s="152"/>
      <c r="AY59" s="192" t="s">
        <v>195</v>
      </c>
      <c r="AZ59" s="151"/>
      <c r="BA59" s="151"/>
      <c r="BB59" s="151"/>
      <c r="BC59" s="151"/>
      <c r="BD59" s="152"/>
      <c r="BE59" s="228" t="s">
        <v>461</v>
      </c>
      <c r="BF59" s="229"/>
      <c r="BG59" s="229"/>
      <c r="BH59" s="229"/>
      <c r="BI59" s="229"/>
      <c r="BJ59" s="229"/>
      <c r="BK59" s="229"/>
      <c r="BL59" s="229"/>
      <c r="BM59" s="229"/>
      <c r="BN59" s="229"/>
      <c r="BO59" s="230"/>
    </row>
    <row r="60" spans="2:67" ht="89.25" customHeight="1" x14ac:dyDescent="0.25">
      <c r="B60" s="114" t="s">
        <v>198</v>
      </c>
      <c r="C60" s="97"/>
      <c r="D60" s="96"/>
      <c r="E60" s="35" t="s">
        <v>192</v>
      </c>
      <c r="F60" s="224">
        <v>-0.33600000000000002</v>
      </c>
      <c r="G60" s="151"/>
      <c r="H60" s="151"/>
      <c r="I60" s="151"/>
      <c r="J60" s="151"/>
      <c r="K60" s="151"/>
      <c r="L60" s="151"/>
      <c r="M60" s="152"/>
      <c r="N60" s="192" t="s">
        <v>199</v>
      </c>
      <c r="O60" s="151"/>
      <c r="P60" s="151"/>
      <c r="Q60" s="151"/>
      <c r="R60" s="151"/>
      <c r="S60" s="151"/>
      <c r="T60" s="151"/>
      <c r="U60" s="151"/>
      <c r="V60" s="152"/>
      <c r="W60" s="192" t="s">
        <v>80</v>
      </c>
      <c r="X60" s="151"/>
      <c r="Y60" s="151"/>
      <c r="Z60" s="151"/>
      <c r="AA60" s="151"/>
      <c r="AB60" s="151"/>
      <c r="AC60" s="151"/>
      <c r="AD60" s="151"/>
      <c r="AE60" s="151"/>
      <c r="AF60" s="151"/>
      <c r="AG60" s="151"/>
      <c r="AH60" s="152"/>
      <c r="AI60" s="225">
        <v>1.3919999999999999</v>
      </c>
      <c r="AJ60" s="226"/>
      <c r="AK60" s="226"/>
      <c r="AL60" s="226"/>
      <c r="AM60" s="226"/>
      <c r="AN60" s="227"/>
      <c r="AO60" s="192" t="s">
        <v>116</v>
      </c>
      <c r="AP60" s="151"/>
      <c r="AQ60" s="152"/>
      <c r="AR60" s="192">
        <v>257500</v>
      </c>
      <c r="AS60" s="152"/>
      <c r="AT60" s="192" t="s">
        <v>200</v>
      </c>
      <c r="AU60" s="151"/>
      <c r="AV60" s="151"/>
      <c r="AW60" s="151"/>
      <c r="AX60" s="152"/>
      <c r="AY60" s="192" t="s">
        <v>195</v>
      </c>
      <c r="AZ60" s="151"/>
      <c r="BA60" s="151"/>
      <c r="BB60" s="151"/>
      <c r="BC60" s="151"/>
      <c r="BD60" s="152"/>
      <c r="BE60" s="193" t="s">
        <v>460</v>
      </c>
      <c r="BF60" s="151"/>
      <c r="BG60" s="151"/>
      <c r="BH60" s="151"/>
      <c r="BI60" s="151"/>
      <c r="BJ60" s="151"/>
      <c r="BK60" s="151"/>
      <c r="BL60" s="151"/>
      <c r="BM60" s="151"/>
      <c r="BN60" s="151"/>
      <c r="BO60" s="152"/>
    </row>
    <row r="61" spans="2:67" ht="52.5" customHeight="1" x14ac:dyDescent="0.25">
      <c r="B61" s="143" t="s">
        <v>201</v>
      </c>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44"/>
      <c r="AN61" s="144"/>
      <c r="AO61" s="144"/>
      <c r="AP61" s="144"/>
      <c r="AQ61" s="144"/>
      <c r="AR61" s="144"/>
      <c r="AS61" s="144"/>
      <c r="AT61" s="144"/>
      <c r="AU61" s="144"/>
      <c r="AV61" s="144"/>
      <c r="AW61" s="144"/>
      <c r="AX61" s="144"/>
      <c r="AY61" s="144"/>
      <c r="AZ61" s="144"/>
      <c r="BA61" s="144"/>
      <c r="BB61" s="144"/>
      <c r="BC61" s="144"/>
      <c r="BD61" s="144"/>
      <c r="BE61" s="144"/>
      <c r="BF61" s="144"/>
      <c r="BG61" s="144"/>
      <c r="BH61" s="144"/>
      <c r="BI61" s="144"/>
      <c r="BJ61" s="144"/>
      <c r="BK61" s="144"/>
      <c r="BL61" s="144"/>
      <c r="BM61" s="144"/>
      <c r="BN61" s="144"/>
      <c r="BO61" s="144"/>
    </row>
    <row r="62" spans="2:67" x14ac:dyDescent="0.25">
      <c r="B62" s="190" t="s">
        <v>109</v>
      </c>
      <c r="C62" s="97"/>
      <c r="D62" s="97"/>
      <c r="E62" s="97"/>
      <c r="F62" s="97"/>
      <c r="G62" s="97"/>
      <c r="H62" s="97"/>
      <c r="I62" s="97"/>
      <c r="J62" s="96"/>
      <c r="K62" s="190" t="s">
        <v>202</v>
      </c>
      <c r="L62" s="97"/>
      <c r="M62" s="97"/>
      <c r="N62" s="97"/>
      <c r="O62" s="97"/>
      <c r="P62" s="97"/>
      <c r="Q62" s="97"/>
      <c r="R62" s="97"/>
      <c r="S62" s="97"/>
      <c r="T62" s="97"/>
      <c r="U62" s="97"/>
      <c r="V62" s="97"/>
      <c r="W62" s="97"/>
      <c r="X62" s="97"/>
      <c r="Y62" s="97"/>
      <c r="Z62" s="96"/>
      <c r="AA62" s="190" t="s">
        <v>203</v>
      </c>
      <c r="AB62" s="97"/>
      <c r="AC62" s="97"/>
      <c r="AD62" s="97"/>
      <c r="AE62" s="97"/>
      <c r="AF62" s="97"/>
      <c r="AG62" s="97"/>
      <c r="AH62" s="97"/>
      <c r="AI62" s="97"/>
      <c r="AJ62" s="96"/>
      <c r="AK62" s="145" t="s">
        <v>22</v>
      </c>
      <c r="AL62" s="146"/>
      <c r="AM62" s="146"/>
      <c r="AN62" s="146"/>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c r="BM62" s="146"/>
      <c r="BN62" s="146"/>
      <c r="BO62" s="146"/>
    </row>
    <row r="63" spans="2:67" ht="104.25" customHeight="1" x14ac:dyDescent="0.25">
      <c r="B63" s="114">
        <f>SUM(AA63:AJ70)</f>
        <v>26.2</v>
      </c>
      <c r="C63" s="194"/>
      <c r="D63" s="194"/>
      <c r="E63" s="194"/>
      <c r="F63" s="194"/>
      <c r="G63" s="194"/>
      <c r="H63" s="194"/>
      <c r="I63" s="194"/>
      <c r="J63" s="195"/>
      <c r="K63" s="192" t="s">
        <v>204</v>
      </c>
      <c r="L63" s="151"/>
      <c r="M63" s="151"/>
      <c r="N63" s="151"/>
      <c r="O63" s="151"/>
      <c r="P63" s="151"/>
      <c r="Q63" s="151"/>
      <c r="R63" s="151"/>
      <c r="S63" s="151"/>
      <c r="T63" s="151"/>
      <c r="U63" s="151"/>
      <c r="V63" s="151"/>
      <c r="W63" s="151"/>
      <c r="X63" s="151"/>
      <c r="Y63" s="151"/>
      <c r="Z63" s="152"/>
      <c r="AA63" s="192">
        <v>26.2</v>
      </c>
      <c r="AB63" s="151"/>
      <c r="AC63" s="151"/>
      <c r="AD63" s="151"/>
      <c r="AE63" s="151"/>
      <c r="AF63" s="151"/>
      <c r="AG63" s="151"/>
      <c r="AH63" s="151"/>
      <c r="AI63" s="151"/>
      <c r="AJ63" s="152"/>
      <c r="AK63" s="220" t="s">
        <v>447</v>
      </c>
      <c r="AL63" s="221"/>
      <c r="AM63" s="221"/>
      <c r="AN63" s="221"/>
      <c r="AO63" s="221"/>
      <c r="AP63" s="221"/>
      <c r="AQ63" s="221"/>
      <c r="AR63" s="221"/>
      <c r="AS63" s="221"/>
      <c r="AT63" s="221"/>
      <c r="AU63" s="221"/>
      <c r="AV63" s="221"/>
      <c r="AW63" s="221"/>
      <c r="AX63" s="221"/>
      <c r="AY63" s="221"/>
      <c r="AZ63" s="221"/>
      <c r="BA63" s="44"/>
      <c r="BB63" s="44"/>
      <c r="BC63" s="44"/>
      <c r="BD63" s="44"/>
      <c r="BE63" s="44"/>
      <c r="BF63" s="44"/>
      <c r="BG63" s="44"/>
      <c r="BH63" s="44"/>
      <c r="BI63" s="44"/>
      <c r="BJ63" s="44"/>
      <c r="BK63" s="44"/>
      <c r="BL63" s="44"/>
      <c r="BM63" s="44"/>
      <c r="BN63" s="44"/>
      <c r="BO63" s="45"/>
    </row>
    <row r="64" spans="2:67" ht="15" customHeight="1" x14ac:dyDescent="0.25">
      <c r="B64" s="196"/>
      <c r="C64" s="140"/>
      <c r="D64" s="140"/>
      <c r="E64" s="140"/>
      <c r="F64" s="140"/>
      <c r="G64" s="140"/>
      <c r="H64" s="140"/>
      <c r="I64" s="140"/>
      <c r="J64" s="197"/>
      <c r="K64" s="192" t="s">
        <v>205</v>
      </c>
      <c r="L64" s="151"/>
      <c r="M64" s="151"/>
      <c r="N64" s="151"/>
      <c r="O64" s="151"/>
      <c r="P64" s="151"/>
      <c r="Q64" s="151"/>
      <c r="R64" s="151"/>
      <c r="S64" s="151"/>
      <c r="T64" s="151"/>
      <c r="U64" s="151"/>
      <c r="V64" s="151"/>
      <c r="W64" s="151"/>
      <c r="X64" s="151"/>
      <c r="Y64" s="151"/>
      <c r="Z64" s="152"/>
      <c r="AA64" s="192">
        <v>0</v>
      </c>
      <c r="AB64" s="151"/>
      <c r="AC64" s="151"/>
      <c r="AD64" s="151"/>
      <c r="AE64" s="151"/>
      <c r="AF64" s="151"/>
      <c r="AG64" s="151"/>
      <c r="AH64" s="151"/>
      <c r="AI64" s="151"/>
      <c r="AJ64" s="152"/>
      <c r="AK64" s="220" t="s">
        <v>206</v>
      </c>
      <c r="AL64" s="221"/>
      <c r="AM64" s="221"/>
      <c r="AN64" s="221"/>
      <c r="AO64" s="221"/>
      <c r="AP64" s="221"/>
      <c r="AQ64" s="221"/>
      <c r="AR64" s="221"/>
      <c r="AS64" s="221"/>
      <c r="AT64" s="221"/>
      <c r="AU64" s="221"/>
      <c r="AV64" s="221"/>
      <c r="AW64" s="221"/>
      <c r="AX64" s="221"/>
      <c r="AY64" s="221"/>
      <c r="AZ64" s="221"/>
      <c r="BA64" s="43"/>
      <c r="BB64" s="43"/>
      <c r="BC64" s="43"/>
      <c r="BD64" s="43"/>
      <c r="BE64" s="43"/>
      <c r="BF64" s="43"/>
      <c r="BG64" s="43"/>
      <c r="BH64" s="43"/>
      <c r="BI64" s="43"/>
      <c r="BJ64" s="43"/>
      <c r="BK64" s="43"/>
      <c r="BL64" s="43"/>
      <c r="BM64" s="43"/>
      <c r="BN64" s="43"/>
    </row>
    <row r="65" spans="2:81" x14ac:dyDescent="0.25">
      <c r="B65" s="196"/>
      <c r="C65" s="140"/>
      <c r="D65" s="140"/>
      <c r="E65" s="140"/>
      <c r="F65" s="140"/>
      <c r="G65" s="140"/>
      <c r="H65" s="140"/>
      <c r="I65" s="140"/>
      <c r="J65" s="197"/>
      <c r="K65" s="192" t="s">
        <v>207</v>
      </c>
      <c r="L65" s="151"/>
      <c r="M65" s="151"/>
      <c r="N65" s="151"/>
      <c r="O65" s="151"/>
      <c r="P65" s="151"/>
      <c r="Q65" s="151"/>
      <c r="R65" s="151"/>
      <c r="S65" s="151"/>
      <c r="T65" s="151"/>
      <c r="U65" s="151"/>
      <c r="V65" s="151"/>
      <c r="W65" s="151"/>
      <c r="X65" s="151"/>
      <c r="Y65" s="151"/>
      <c r="Z65" s="152"/>
      <c r="AA65" s="192">
        <v>0</v>
      </c>
      <c r="AB65" s="151"/>
      <c r="AC65" s="151"/>
      <c r="AD65" s="151"/>
      <c r="AE65" s="151"/>
      <c r="AF65" s="151"/>
      <c r="AG65" s="151"/>
      <c r="AH65" s="151"/>
      <c r="AI65" s="151"/>
      <c r="AJ65" s="152"/>
      <c r="AK65" s="192" t="s">
        <v>208</v>
      </c>
      <c r="AL65" s="151"/>
      <c r="AM65" s="151"/>
      <c r="AN65" s="151"/>
      <c r="AO65" s="151"/>
      <c r="AP65" s="151"/>
      <c r="AQ65" s="151"/>
      <c r="AR65" s="151"/>
      <c r="AS65" s="151"/>
      <c r="AT65" s="151"/>
      <c r="AU65" s="151"/>
      <c r="AV65" s="151"/>
      <c r="AW65" s="151"/>
      <c r="AX65" s="151"/>
      <c r="AY65" s="151"/>
      <c r="AZ65" s="152"/>
    </row>
    <row r="66" spans="2:81" ht="15" customHeight="1" x14ac:dyDescent="0.25">
      <c r="B66" s="196"/>
      <c r="C66" s="140"/>
      <c r="D66" s="140"/>
      <c r="E66" s="140"/>
      <c r="F66" s="140"/>
      <c r="G66" s="140"/>
      <c r="H66" s="140"/>
      <c r="I66" s="140"/>
      <c r="J66" s="197"/>
      <c r="K66" s="193" t="s">
        <v>209</v>
      </c>
      <c r="L66" s="151"/>
      <c r="M66" s="151"/>
      <c r="N66" s="151"/>
      <c r="O66" s="151"/>
      <c r="P66" s="151"/>
      <c r="Q66" s="151"/>
      <c r="R66" s="151"/>
      <c r="S66" s="151"/>
      <c r="T66" s="151"/>
      <c r="U66" s="151"/>
      <c r="V66" s="151"/>
      <c r="W66" s="151"/>
      <c r="X66" s="151"/>
      <c r="Y66" s="151"/>
      <c r="Z66" s="152"/>
      <c r="AA66" s="193">
        <v>0</v>
      </c>
      <c r="AB66" s="151"/>
      <c r="AC66" s="151"/>
      <c r="AD66" s="151"/>
      <c r="AE66" s="151"/>
      <c r="AF66" s="151"/>
      <c r="AG66" s="151"/>
      <c r="AH66" s="151"/>
      <c r="AI66" s="151"/>
      <c r="AJ66" s="152"/>
      <c r="AK66" s="193" t="s">
        <v>462</v>
      </c>
      <c r="AL66" s="151"/>
      <c r="AM66" s="151"/>
      <c r="AN66" s="151"/>
      <c r="AO66" s="151"/>
      <c r="AP66" s="176"/>
      <c r="AQ66" s="222"/>
      <c r="AR66" s="222"/>
      <c r="AS66" s="222"/>
      <c r="AT66" s="223"/>
      <c r="AU66" s="176"/>
      <c r="AV66" s="222"/>
      <c r="AW66" s="222"/>
      <c r="AX66" s="222"/>
      <c r="AY66" s="223"/>
      <c r="AZ66" s="86"/>
    </row>
    <row r="67" spans="2:81" ht="111" customHeight="1" x14ac:dyDescent="0.25">
      <c r="B67" s="196"/>
      <c r="C67" s="140"/>
      <c r="D67" s="140"/>
      <c r="E67" s="140"/>
      <c r="F67" s="140"/>
      <c r="G67" s="140"/>
      <c r="H67" s="140"/>
      <c r="I67" s="140"/>
      <c r="J67" s="197"/>
      <c r="K67" s="192" t="s">
        <v>80</v>
      </c>
      <c r="L67" s="151"/>
      <c r="M67" s="151"/>
      <c r="N67" s="151"/>
      <c r="O67" s="151"/>
      <c r="P67" s="151"/>
      <c r="Q67" s="151"/>
      <c r="R67" s="151"/>
      <c r="S67" s="151"/>
      <c r="T67" s="151"/>
      <c r="U67" s="151"/>
      <c r="V67" s="151"/>
      <c r="W67" s="151"/>
      <c r="X67" s="151"/>
      <c r="Y67" s="151"/>
      <c r="Z67" s="152"/>
      <c r="AA67" s="192">
        <v>0</v>
      </c>
      <c r="AB67" s="151"/>
      <c r="AC67" s="151"/>
      <c r="AD67" s="151"/>
      <c r="AE67" s="151"/>
      <c r="AF67" s="151"/>
      <c r="AG67" s="151"/>
      <c r="AH67" s="151"/>
      <c r="AI67" s="151"/>
      <c r="AJ67" s="152"/>
      <c r="AK67" s="220" t="s">
        <v>206</v>
      </c>
      <c r="AL67" s="221"/>
      <c r="AM67" s="221"/>
      <c r="AN67" s="221"/>
      <c r="AO67" s="221"/>
      <c r="AP67" s="221"/>
      <c r="AQ67" s="221"/>
      <c r="AR67" s="221"/>
      <c r="AS67" s="221"/>
      <c r="AT67" s="221"/>
      <c r="AU67" s="221"/>
      <c r="AV67" s="221"/>
      <c r="AW67" s="221"/>
      <c r="AX67" s="221"/>
      <c r="AY67" s="221"/>
      <c r="AZ67" s="221"/>
    </row>
    <row r="68" spans="2:81" x14ac:dyDescent="0.25">
      <c r="B68" s="196"/>
      <c r="C68" s="140"/>
      <c r="D68" s="140"/>
      <c r="E68" s="140"/>
      <c r="F68" s="140"/>
      <c r="G68" s="140"/>
      <c r="H68" s="140"/>
      <c r="I68" s="140"/>
      <c r="J68" s="197"/>
      <c r="K68" s="114" t="s">
        <v>210</v>
      </c>
      <c r="L68" s="97"/>
      <c r="M68" s="97"/>
      <c r="N68" s="97"/>
      <c r="O68" s="97"/>
      <c r="P68" s="97"/>
      <c r="Q68" s="97"/>
      <c r="R68" s="97"/>
      <c r="S68" s="97"/>
      <c r="T68" s="97"/>
      <c r="U68" s="97"/>
      <c r="V68" s="97"/>
      <c r="W68" s="97"/>
      <c r="X68" s="97"/>
      <c r="Y68" s="97"/>
      <c r="Z68" s="96"/>
      <c r="AA68" s="114" t="s">
        <v>37</v>
      </c>
      <c r="AB68" s="97"/>
      <c r="AC68" s="97"/>
      <c r="AD68" s="97"/>
      <c r="AE68" s="97"/>
      <c r="AF68" s="97"/>
      <c r="AG68" s="97"/>
      <c r="AH68" s="97"/>
      <c r="AI68" s="97"/>
      <c r="AJ68" s="96"/>
      <c r="AK68" s="114"/>
      <c r="AL68" s="97"/>
      <c r="AM68" s="97"/>
      <c r="AN68" s="97"/>
      <c r="AO68" s="97"/>
      <c r="AP68" s="97"/>
      <c r="AQ68" s="97"/>
      <c r="AR68" s="97"/>
      <c r="AS68" s="97"/>
      <c r="AT68" s="97"/>
      <c r="AU68" s="97"/>
      <c r="AV68" s="97"/>
      <c r="AW68" s="97"/>
      <c r="AX68" s="97"/>
      <c r="AY68" s="97"/>
      <c r="AZ68" s="96"/>
    </row>
    <row r="69" spans="2:81" x14ac:dyDescent="0.25">
      <c r="B69" s="196"/>
      <c r="C69" s="140"/>
      <c r="D69" s="140"/>
      <c r="E69" s="140"/>
      <c r="F69" s="140"/>
      <c r="G69" s="140"/>
      <c r="H69" s="140"/>
      <c r="I69" s="140"/>
      <c r="J69" s="197"/>
      <c r="K69" s="114" t="s">
        <v>70</v>
      </c>
      <c r="L69" s="97"/>
      <c r="M69" s="97"/>
      <c r="N69" s="97"/>
      <c r="O69" s="97"/>
      <c r="P69" s="97"/>
      <c r="Q69" s="97"/>
      <c r="R69" s="97"/>
      <c r="S69" s="97"/>
      <c r="T69" s="97"/>
      <c r="U69" s="97"/>
      <c r="V69" s="97"/>
      <c r="W69" s="97"/>
      <c r="X69" s="97"/>
      <c r="Y69" s="97"/>
      <c r="Z69" s="96"/>
      <c r="AA69" s="114" t="s">
        <v>37</v>
      </c>
      <c r="AB69" s="97"/>
      <c r="AC69" s="97"/>
      <c r="AD69" s="97"/>
      <c r="AE69" s="97"/>
      <c r="AF69" s="97"/>
      <c r="AG69" s="97"/>
      <c r="AH69" s="97"/>
      <c r="AI69" s="97"/>
      <c r="AJ69" s="96"/>
      <c r="AK69" s="114"/>
      <c r="AL69" s="97"/>
      <c r="AM69" s="97"/>
      <c r="AN69" s="97"/>
      <c r="AO69" s="97"/>
      <c r="AP69" s="97"/>
      <c r="AQ69" s="97"/>
      <c r="AR69" s="97"/>
      <c r="AS69" s="97"/>
      <c r="AT69" s="97"/>
      <c r="AU69" s="97"/>
      <c r="AV69" s="97"/>
      <c r="AW69" s="97"/>
      <c r="AX69" s="97"/>
      <c r="AY69" s="97"/>
      <c r="AZ69" s="96"/>
    </row>
    <row r="70" spans="2:81" x14ac:dyDescent="0.25">
      <c r="B70" s="198"/>
      <c r="C70" s="137"/>
      <c r="D70" s="137"/>
      <c r="E70" s="137"/>
      <c r="F70" s="137"/>
      <c r="G70" s="137"/>
      <c r="H70" s="137"/>
      <c r="I70" s="137"/>
      <c r="J70" s="138"/>
      <c r="K70" s="114" t="s">
        <v>211</v>
      </c>
      <c r="L70" s="97"/>
      <c r="M70" s="97"/>
      <c r="N70" s="97"/>
      <c r="O70" s="97"/>
      <c r="P70" s="97"/>
      <c r="Q70" s="97"/>
      <c r="R70" s="97"/>
      <c r="S70" s="97"/>
      <c r="T70" s="97"/>
      <c r="U70" s="97"/>
      <c r="V70" s="97"/>
      <c r="W70" s="97"/>
      <c r="X70" s="97"/>
      <c r="Y70" s="97"/>
      <c r="Z70" s="96"/>
      <c r="AA70" s="114" t="s">
        <v>37</v>
      </c>
      <c r="AB70" s="97"/>
      <c r="AC70" s="97"/>
      <c r="AD70" s="97"/>
      <c r="AE70" s="97"/>
      <c r="AF70" s="97"/>
      <c r="AG70" s="97"/>
      <c r="AH70" s="97"/>
      <c r="AI70" s="97"/>
      <c r="AJ70" s="96"/>
      <c r="AK70" s="114"/>
      <c r="AL70" s="97"/>
      <c r="AM70" s="97"/>
      <c r="AN70" s="97"/>
      <c r="AO70" s="97"/>
      <c r="AP70" s="97"/>
      <c r="AQ70" s="97"/>
      <c r="AR70" s="97"/>
      <c r="AS70" s="97"/>
      <c r="AT70" s="97"/>
      <c r="AU70" s="97"/>
      <c r="AV70" s="97"/>
      <c r="AW70" s="97"/>
      <c r="AX70" s="97"/>
      <c r="AY70" s="97"/>
      <c r="AZ70" s="96"/>
    </row>
    <row r="72" spans="2:81" ht="20.25" customHeight="1" x14ac:dyDescent="0.25"/>
    <row r="73" spans="2:81" x14ac:dyDescent="0.25">
      <c r="B73" s="190" t="s">
        <v>212</v>
      </c>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D73" s="97"/>
      <c r="BE73" s="97"/>
      <c r="BF73" s="97"/>
      <c r="BG73" s="97"/>
      <c r="BH73" s="97"/>
      <c r="BI73" s="97"/>
      <c r="BJ73" s="97"/>
      <c r="BK73" s="97"/>
      <c r="BL73" s="97"/>
      <c r="BM73" s="97"/>
      <c r="BN73" s="97"/>
      <c r="BO73" s="97"/>
      <c r="BP73" s="97"/>
      <c r="BQ73" s="96"/>
    </row>
    <row r="74" spans="2:81" ht="26.25" customHeight="1" x14ac:dyDescent="0.25">
      <c r="B74" s="191" t="s">
        <v>213</v>
      </c>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7"/>
      <c r="BQ74" s="96"/>
    </row>
    <row r="75" spans="2:81" ht="60.75" customHeight="1" x14ac:dyDescent="0.25">
      <c r="B75" s="190" t="s">
        <v>214</v>
      </c>
      <c r="C75" s="97"/>
      <c r="D75" s="96"/>
      <c r="E75" s="190" t="s">
        <v>215</v>
      </c>
      <c r="F75" s="97"/>
      <c r="G75" s="96"/>
      <c r="H75" s="190" t="s">
        <v>216</v>
      </c>
      <c r="I75" s="96"/>
      <c r="J75" s="190" t="s">
        <v>217</v>
      </c>
      <c r="K75" s="97"/>
      <c r="L75" s="97"/>
      <c r="M75" s="97"/>
      <c r="N75" s="97"/>
      <c r="O75" s="97"/>
      <c r="P75" s="96"/>
      <c r="Q75" s="190" t="s">
        <v>218</v>
      </c>
      <c r="R75" s="97"/>
      <c r="S75" s="97"/>
      <c r="T75" s="97"/>
      <c r="U75" s="96"/>
      <c r="V75" s="190" t="s">
        <v>219</v>
      </c>
      <c r="W75" s="97"/>
      <c r="X75" s="97"/>
      <c r="Y75" s="97"/>
      <c r="Z75" s="97"/>
      <c r="AA75" s="97"/>
      <c r="AB75" s="97"/>
      <c r="AC75" s="97"/>
      <c r="AD75" s="96"/>
      <c r="AE75" s="190" t="s">
        <v>220</v>
      </c>
      <c r="AF75" s="97"/>
      <c r="AG75" s="96"/>
      <c r="AH75" s="190" t="s">
        <v>221</v>
      </c>
      <c r="AI75" s="97"/>
      <c r="AJ75" s="97"/>
      <c r="AK75" s="97"/>
      <c r="AL75" s="97"/>
      <c r="AM75" s="97"/>
      <c r="AN75" s="97"/>
      <c r="AO75" s="96"/>
      <c r="AP75" s="190" t="s">
        <v>222</v>
      </c>
      <c r="AQ75" s="97"/>
      <c r="AR75" s="97"/>
      <c r="AS75" s="97"/>
      <c r="AT75" s="96"/>
      <c r="AU75" s="190" t="s">
        <v>223</v>
      </c>
      <c r="AV75" s="97"/>
      <c r="AW75" s="97"/>
      <c r="AX75" s="97"/>
      <c r="AY75" s="96"/>
      <c r="AZ75" s="190" t="s">
        <v>224</v>
      </c>
      <c r="BA75" s="97"/>
      <c r="BB75" s="97"/>
      <c r="BC75" s="97"/>
      <c r="BD75" s="97"/>
      <c r="BE75" s="97"/>
      <c r="BF75" s="97"/>
      <c r="BG75" s="97"/>
      <c r="BH75" s="97"/>
      <c r="BI75" s="97"/>
      <c r="BJ75" s="96"/>
      <c r="BK75" s="190" t="s">
        <v>22</v>
      </c>
      <c r="BL75" s="97"/>
      <c r="BM75" s="97"/>
      <c r="BN75" s="97"/>
      <c r="BO75" s="97"/>
      <c r="BP75" s="97"/>
      <c r="BQ75" s="96"/>
      <c r="CA75" s="11" t="s">
        <v>456</v>
      </c>
      <c r="CB75" s="11" t="s">
        <v>457</v>
      </c>
      <c r="CC75" s="11" t="s">
        <v>458</v>
      </c>
    </row>
    <row r="76" spans="2:81" ht="83.25" customHeight="1" x14ac:dyDescent="0.25">
      <c r="B76" s="150" t="s">
        <v>441</v>
      </c>
      <c r="C76" s="154"/>
      <c r="D76" s="155"/>
      <c r="E76" s="95" t="s">
        <v>438</v>
      </c>
      <c r="F76" s="201"/>
      <c r="G76" s="202"/>
      <c r="H76" s="95" t="s">
        <v>195</v>
      </c>
      <c r="I76" s="202"/>
      <c r="J76" s="95" t="s">
        <v>439</v>
      </c>
      <c r="K76" s="201"/>
      <c r="L76" s="201"/>
      <c r="M76" s="201"/>
      <c r="N76" s="201"/>
      <c r="O76" s="201"/>
      <c r="P76" s="202"/>
      <c r="Q76" s="206">
        <v>20500</v>
      </c>
      <c r="R76" s="201"/>
      <c r="S76" s="201"/>
      <c r="T76" s="201"/>
      <c r="U76" s="202"/>
      <c r="V76" s="200"/>
      <c r="W76" s="201"/>
      <c r="X76" s="201"/>
      <c r="Y76" s="201"/>
      <c r="Z76" s="201"/>
      <c r="AA76" s="201"/>
      <c r="AB76" s="201"/>
      <c r="AC76" s="201"/>
      <c r="AD76" s="202"/>
      <c r="AE76" s="200">
        <v>20</v>
      </c>
      <c r="AF76" s="201"/>
      <c r="AG76" s="202"/>
      <c r="AH76" s="95" t="s">
        <v>204</v>
      </c>
      <c r="AI76" s="201"/>
      <c r="AJ76" s="201"/>
      <c r="AK76" s="201"/>
      <c r="AL76" s="201"/>
      <c r="AM76" s="201"/>
      <c r="AN76" s="201"/>
      <c r="AO76" s="202"/>
      <c r="AP76" s="217">
        <v>11</v>
      </c>
      <c r="AQ76" s="218"/>
      <c r="AR76" s="218"/>
      <c r="AS76" s="218"/>
      <c r="AT76" s="219"/>
      <c r="AU76" s="206">
        <v>5999</v>
      </c>
      <c r="AV76" s="201"/>
      <c r="AW76" s="201"/>
      <c r="AX76" s="201"/>
      <c r="AY76" s="202"/>
      <c r="AZ76" s="200"/>
      <c r="BA76" s="201"/>
      <c r="BB76" s="201"/>
      <c r="BC76" s="201"/>
      <c r="BD76" s="201"/>
      <c r="BE76" s="201"/>
      <c r="BF76" s="201"/>
      <c r="BG76" s="201"/>
      <c r="BH76" s="201"/>
      <c r="BI76" s="201"/>
      <c r="BJ76" s="202"/>
      <c r="BK76" s="95" t="s">
        <v>445</v>
      </c>
      <c r="BL76" s="201"/>
      <c r="BM76" s="201"/>
      <c r="BN76" s="201"/>
      <c r="BO76" s="201"/>
      <c r="BP76" s="201"/>
      <c r="BQ76" s="202"/>
      <c r="BZ76" s="11" t="s">
        <v>452</v>
      </c>
      <c r="CA76" s="11">
        <v>68823</v>
      </c>
      <c r="CB76" s="11">
        <v>28739</v>
      </c>
      <c r="CC76" s="11">
        <f>CA76-CB76</f>
        <v>40084</v>
      </c>
    </row>
    <row r="77" spans="2:81" ht="45.75" customHeight="1" x14ac:dyDescent="0.25">
      <c r="B77" s="150" t="s">
        <v>440</v>
      </c>
      <c r="C77" s="154"/>
      <c r="D77" s="155"/>
      <c r="E77" s="95" t="s">
        <v>438</v>
      </c>
      <c r="F77" s="201"/>
      <c r="G77" s="202"/>
      <c r="H77" s="95" t="s">
        <v>195</v>
      </c>
      <c r="I77" s="202"/>
      <c r="J77" s="95" t="s">
        <v>439</v>
      </c>
      <c r="K77" s="201"/>
      <c r="L77" s="201"/>
      <c r="M77" s="201"/>
      <c r="N77" s="201"/>
      <c r="O77" s="201"/>
      <c r="P77" s="202"/>
      <c r="Q77" s="206">
        <v>6036</v>
      </c>
      <c r="R77" s="201"/>
      <c r="S77" s="201"/>
      <c r="T77" s="201"/>
      <c r="U77" s="202"/>
      <c r="V77" s="200"/>
      <c r="W77" s="201"/>
      <c r="X77" s="201"/>
      <c r="Y77" s="201"/>
      <c r="Z77" s="201"/>
      <c r="AA77" s="201"/>
      <c r="AB77" s="201"/>
      <c r="AC77" s="201"/>
      <c r="AD77" s="202"/>
      <c r="AE77" s="200">
        <v>20</v>
      </c>
      <c r="AF77" s="201"/>
      <c r="AG77" s="202"/>
      <c r="AH77" s="95" t="s">
        <v>204</v>
      </c>
      <c r="AI77" s="201"/>
      <c r="AJ77" s="201"/>
      <c r="AK77" s="201"/>
      <c r="AL77" s="201"/>
      <c r="AM77" s="201"/>
      <c r="AN77" s="201"/>
      <c r="AO77" s="202"/>
      <c r="AP77" s="200">
        <v>6.8</v>
      </c>
      <c r="AQ77" s="201"/>
      <c r="AR77" s="201"/>
      <c r="AS77" s="201"/>
      <c r="AT77" s="202"/>
      <c r="AU77" s="206">
        <v>3189</v>
      </c>
      <c r="AV77" s="201"/>
      <c r="AW77" s="201"/>
      <c r="AX77" s="201"/>
      <c r="AY77" s="202"/>
      <c r="AZ77" s="200"/>
      <c r="BA77" s="201"/>
      <c r="BB77" s="201"/>
      <c r="BC77" s="201"/>
      <c r="BD77" s="201"/>
      <c r="BE77" s="201"/>
      <c r="BF77" s="201"/>
      <c r="BG77" s="201"/>
      <c r="BH77" s="201"/>
      <c r="BI77" s="201"/>
      <c r="BJ77" s="202"/>
      <c r="BK77" s="95" t="s">
        <v>445</v>
      </c>
      <c r="BL77" s="201"/>
      <c r="BM77" s="201"/>
      <c r="BN77" s="201"/>
      <c r="BO77" s="201"/>
      <c r="BP77" s="201"/>
      <c r="BQ77" s="202"/>
      <c r="BZ77" s="11" t="s">
        <v>453</v>
      </c>
      <c r="CA77" s="11">
        <v>36194</v>
      </c>
      <c r="CB77" s="11">
        <v>11364</v>
      </c>
      <c r="CC77" s="77">
        <f t="shared" ref="CC77:CC79" si="1">CA77-CB77</f>
        <v>24830</v>
      </c>
    </row>
    <row r="78" spans="2:81" ht="75" customHeight="1" x14ac:dyDescent="0.25">
      <c r="B78" s="150" t="s">
        <v>442</v>
      </c>
      <c r="C78" s="154"/>
      <c r="D78" s="155"/>
      <c r="E78" s="95" t="s">
        <v>443</v>
      </c>
      <c r="F78" s="201"/>
      <c r="G78" s="202"/>
      <c r="H78" s="95" t="s">
        <v>195</v>
      </c>
      <c r="I78" s="202"/>
      <c r="J78" s="95" t="s">
        <v>439</v>
      </c>
      <c r="K78" s="201"/>
      <c r="L78" s="201"/>
      <c r="M78" s="201"/>
      <c r="N78" s="201"/>
      <c r="O78" s="201"/>
      <c r="P78" s="202"/>
      <c r="Q78" s="206">
        <v>7954</v>
      </c>
      <c r="R78" s="201"/>
      <c r="S78" s="201"/>
      <c r="T78" s="201"/>
      <c r="U78" s="202"/>
      <c r="V78" s="200"/>
      <c r="W78" s="201"/>
      <c r="X78" s="201"/>
      <c r="Y78" s="201"/>
      <c r="Z78" s="201"/>
      <c r="AA78" s="201"/>
      <c r="AB78" s="201"/>
      <c r="AC78" s="201"/>
      <c r="AD78" s="202"/>
      <c r="AE78" s="200">
        <v>20</v>
      </c>
      <c r="AF78" s="201"/>
      <c r="AG78" s="202"/>
      <c r="AH78" s="95" t="s">
        <v>204</v>
      </c>
      <c r="AI78" s="201"/>
      <c r="AJ78" s="201"/>
      <c r="AK78" s="201"/>
      <c r="AL78" s="201"/>
      <c r="AM78" s="201"/>
      <c r="AN78" s="201"/>
      <c r="AO78" s="202"/>
      <c r="AP78" s="200">
        <v>1.9</v>
      </c>
      <c r="AQ78" s="201"/>
      <c r="AR78" s="201"/>
      <c r="AS78" s="201"/>
      <c r="AT78" s="202"/>
      <c r="AU78" s="206">
        <v>922</v>
      </c>
      <c r="AV78" s="201"/>
      <c r="AW78" s="201"/>
      <c r="AX78" s="201"/>
      <c r="AY78" s="202"/>
      <c r="AZ78" s="200"/>
      <c r="BA78" s="201"/>
      <c r="BB78" s="201"/>
      <c r="BC78" s="201"/>
      <c r="BD78" s="201"/>
      <c r="BE78" s="201"/>
      <c r="BF78" s="201"/>
      <c r="BG78" s="201"/>
      <c r="BH78" s="201"/>
      <c r="BI78" s="201"/>
      <c r="BJ78" s="202"/>
      <c r="BK78" s="95" t="s">
        <v>445</v>
      </c>
      <c r="BL78" s="201"/>
      <c r="BM78" s="201"/>
      <c r="BN78" s="201"/>
      <c r="BO78" s="201"/>
      <c r="BP78" s="201"/>
      <c r="BQ78" s="202"/>
      <c r="BZ78" s="11" t="s">
        <v>454</v>
      </c>
      <c r="CA78" s="11">
        <v>9806</v>
      </c>
      <c r="CB78" s="11">
        <v>3076</v>
      </c>
      <c r="CC78" s="77">
        <f t="shared" si="1"/>
        <v>6730</v>
      </c>
    </row>
    <row r="79" spans="2:81" ht="60.75" customHeight="1" x14ac:dyDescent="0.25">
      <c r="B79" s="150" t="s">
        <v>444</v>
      </c>
      <c r="C79" s="154"/>
      <c r="D79" s="155"/>
      <c r="E79" s="95" t="s">
        <v>443</v>
      </c>
      <c r="F79" s="201"/>
      <c r="G79" s="202"/>
      <c r="H79" s="95" t="s">
        <v>195</v>
      </c>
      <c r="I79" s="202"/>
      <c r="J79" s="95" t="s">
        <v>439</v>
      </c>
      <c r="K79" s="201"/>
      <c r="L79" s="201"/>
      <c r="M79" s="201"/>
      <c r="N79" s="201"/>
      <c r="O79" s="201"/>
      <c r="P79" s="202"/>
      <c r="Q79" s="206">
        <v>24625</v>
      </c>
      <c r="R79" s="201"/>
      <c r="S79" s="201"/>
      <c r="T79" s="201"/>
      <c r="U79" s="202"/>
      <c r="V79" s="200"/>
      <c r="W79" s="201"/>
      <c r="X79" s="201"/>
      <c r="Y79" s="201"/>
      <c r="Z79" s="201"/>
      <c r="AA79" s="201"/>
      <c r="AB79" s="201"/>
      <c r="AC79" s="201"/>
      <c r="AD79" s="202"/>
      <c r="AE79" s="200">
        <v>20</v>
      </c>
      <c r="AF79" s="201"/>
      <c r="AG79" s="202"/>
      <c r="AH79" s="95" t="s">
        <v>204</v>
      </c>
      <c r="AI79" s="201"/>
      <c r="AJ79" s="201"/>
      <c r="AK79" s="201"/>
      <c r="AL79" s="201"/>
      <c r="AM79" s="201"/>
      <c r="AN79" s="201"/>
      <c r="AO79" s="202"/>
      <c r="AP79" s="200">
        <v>6.5</v>
      </c>
      <c r="AQ79" s="201"/>
      <c r="AR79" s="201"/>
      <c r="AS79" s="201"/>
      <c r="AT79" s="202"/>
      <c r="AU79" s="206">
        <v>3538</v>
      </c>
      <c r="AV79" s="201"/>
      <c r="AW79" s="201"/>
      <c r="AX79" s="201"/>
      <c r="AY79" s="202"/>
      <c r="AZ79" s="200"/>
      <c r="BA79" s="201"/>
      <c r="BB79" s="201"/>
      <c r="BC79" s="201"/>
      <c r="BD79" s="201"/>
      <c r="BE79" s="201"/>
      <c r="BF79" s="201"/>
      <c r="BG79" s="201"/>
      <c r="BH79" s="201"/>
      <c r="BI79" s="201"/>
      <c r="BJ79" s="202"/>
      <c r="BK79" s="95" t="s">
        <v>445</v>
      </c>
      <c r="BL79" s="201"/>
      <c r="BM79" s="201"/>
      <c r="BN79" s="201"/>
      <c r="BO79" s="201"/>
      <c r="BP79" s="201"/>
      <c r="BQ79" s="202"/>
      <c r="BZ79" s="11" t="s">
        <v>455</v>
      </c>
      <c r="CA79" s="11">
        <v>39251</v>
      </c>
      <c r="CB79" s="11">
        <v>15459</v>
      </c>
      <c r="CC79" s="77">
        <f t="shared" si="1"/>
        <v>23792</v>
      </c>
    </row>
    <row r="80" spans="2:81" s="90" customFormat="1" ht="78" customHeight="1" x14ac:dyDescent="0.25">
      <c r="B80" s="211"/>
      <c r="C80" s="212"/>
      <c r="D80" s="213"/>
      <c r="E80" s="211"/>
      <c r="F80" s="212"/>
      <c r="G80" s="213"/>
      <c r="H80" s="211"/>
      <c r="I80" s="213"/>
      <c r="J80" s="211"/>
      <c r="K80" s="212"/>
      <c r="L80" s="212"/>
      <c r="M80" s="212"/>
      <c r="N80" s="212"/>
      <c r="O80" s="212"/>
      <c r="P80" s="213"/>
      <c r="Q80" s="211"/>
      <c r="R80" s="212"/>
      <c r="S80" s="212"/>
      <c r="T80" s="212"/>
      <c r="U80" s="213"/>
      <c r="V80" s="211"/>
      <c r="W80" s="212"/>
      <c r="X80" s="212"/>
      <c r="Y80" s="212"/>
      <c r="Z80" s="212"/>
      <c r="AA80" s="212"/>
      <c r="AB80" s="212"/>
      <c r="AC80" s="212"/>
      <c r="AD80" s="213"/>
      <c r="AE80" s="211"/>
      <c r="AF80" s="212"/>
      <c r="AG80" s="213"/>
      <c r="AH80" s="211"/>
      <c r="AI80" s="212"/>
      <c r="AJ80" s="212"/>
      <c r="AK80" s="212"/>
      <c r="AL80" s="212"/>
      <c r="AM80" s="212"/>
      <c r="AN80" s="212"/>
      <c r="AO80" s="213"/>
      <c r="AP80" s="211"/>
      <c r="AQ80" s="212"/>
      <c r="AR80" s="212"/>
      <c r="AS80" s="212"/>
      <c r="AT80" s="213"/>
      <c r="AU80" s="214"/>
      <c r="AV80" s="215"/>
      <c r="AW80" s="215"/>
      <c r="AX80" s="215"/>
      <c r="AY80" s="216"/>
      <c r="AZ80" s="211"/>
      <c r="BA80" s="212"/>
      <c r="BB80" s="212"/>
      <c r="BC80" s="212"/>
      <c r="BD80" s="212"/>
      <c r="BE80" s="212"/>
      <c r="BF80" s="212"/>
      <c r="BG80" s="212"/>
      <c r="BH80" s="212"/>
      <c r="BI80" s="212"/>
      <c r="BJ80" s="213"/>
      <c r="BK80" s="211"/>
      <c r="BL80" s="212"/>
      <c r="BM80" s="212"/>
      <c r="BN80" s="212"/>
      <c r="BO80" s="212"/>
      <c r="BP80" s="212"/>
      <c r="BQ80" s="213"/>
    </row>
    <row r="81" spans="2:80" ht="15" customHeight="1" x14ac:dyDescent="0.25">
      <c r="B81" s="200"/>
      <c r="C81" s="201"/>
      <c r="D81" s="202"/>
      <c r="E81" s="200"/>
      <c r="F81" s="201"/>
      <c r="G81" s="202"/>
      <c r="H81" s="200"/>
      <c r="I81" s="202"/>
      <c r="J81" s="200"/>
      <c r="K81" s="201"/>
      <c r="L81" s="201"/>
      <c r="M81" s="201"/>
      <c r="N81" s="201"/>
      <c r="O81" s="201"/>
      <c r="P81" s="202"/>
      <c r="Q81" s="206"/>
      <c r="R81" s="201"/>
      <c r="S81" s="201"/>
      <c r="T81" s="201"/>
      <c r="U81" s="202"/>
      <c r="V81" s="200"/>
      <c r="W81" s="201"/>
      <c r="X81" s="201"/>
      <c r="Y81" s="201"/>
      <c r="Z81" s="201"/>
      <c r="AA81" s="201"/>
      <c r="AB81" s="201"/>
      <c r="AC81" s="201"/>
      <c r="AD81" s="202"/>
      <c r="AE81" s="200"/>
      <c r="AF81" s="201"/>
      <c r="AG81" s="202"/>
      <c r="AH81" s="200"/>
      <c r="AI81" s="201"/>
      <c r="AJ81" s="201"/>
      <c r="AK81" s="201"/>
      <c r="AL81" s="201"/>
      <c r="AM81" s="201"/>
      <c r="AN81" s="201"/>
      <c r="AO81" s="202"/>
      <c r="AP81" s="200"/>
      <c r="AQ81" s="201"/>
      <c r="AR81" s="201"/>
      <c r="AS81" s="201"/>
      <c r="AT81" s="202"/>
      <c r="AU81" s="203"/>
      <c r="AV81" s="204"/>
      <c r="AW81" s="204"/>
      <c r="AX81" s="204"/>
      <c r="AY81" s="205"/>
      <c r="AZ81" s="200"/>
      <c r="BA81" s="201"/>
      <c r="BB81" s="201"/>
      <c r="BC81" s="201"/>
      <c r="BD81" s="201"/>
      <c r="BE81" s="201"/>
      <c r="BF81" s="201"/>
      <c r="BG81" s="201"/>
      <c r="BH81" s="201"/>
      <c r="BI81" s="201"/>
      <c r="BJ81" s="202"/>
      <c r="BK81" s="200"/>
      <c r="BL81" s="201"/>
      <c r="BM81" s="201"/>
      <c r="BN81" s="201"/>
      <c r="BO81" s="201"/>
      <c r="BP81" s="201"/>
      <c r="BQ81" s="202"/>
    </row>
    <row r="82" spans="2:80" ht="27.75" customHeight="1" x14ac:dyDescent="0.25">
      <c r="B82" s="200"/>
      <c r="C82" s="201"/>
      <c r="D82" s="202"/>
      <c r="E82" s="200"/>
      <c r="F82" s="201"/>
      <c r="G82" s="202"/>
      <c r="H82" s="200"/>
      <c r="I82" s="202"/>
      <c r="J82" s="200"/>
      <c r="K82" s="201"/>
      <c r="L82" s="201"/>
      <c r="M82" s="201"/>
      <c r="N82" s="201"/>
      <c r="O82" s="201"/>
      <c r="P82" s="202"/>
      <c r="Q82" s="206"/>
      <c r="R82" s="201"/>
      <c r="S82" s="201"/>
      <c r="T82" s="201"/>
      <c r="U82" s="202"/>
      <c r="V82" s="200"/>
      <c r="W82" s="201"/>
      <c r="X82" s="201"/>
      <c r="Y82" s="201"/>
      <c r="Z82" s="201"/>
      <c r="AA82" s="201"/>
      <c r="AB82" s="201"/>
      <c r="AC82" s="201"/>
      <c r="AD82" s="202"/>
      <c r="AE82" s="200"/>
      <c r="AF82" s="201"/>
      <c r="AG82" s="202"/>
      <c r="AH82" s="200"/>
      <c r="AI82" s="201"/>
      <c r="AJ82" s="201"/>
      <c r="AK82" s="201"/>
      <c r="AL82" s="201"/>
      <c r="AM82" s="201"/>
      <c r="AN82" s="201"/>
      <c r="AO82" s="202"/>
      <c r="AP82" s="200"/>
      <c r="AQ82" s="201"/>
      <c r="AR82" s="201"/>
      <c r="AS82" s="201"/>
      <c r="AT82" s="202"/>
      <c r="AU82" s="203"/>
      <c r="AV82" s="204"/>
      <c r="AW82" s="204"/>
      <c r="AX82" s="204"/>
      <c r="AY82" s="205"/>
      <c r="AZ82" s="200"/>
      <c r="BA82" s="201"/>
      <c r="BB82" s="201"/>
      <c r="BC82" s="201"/>
      <c r="BD82" s="201"/>
      <c r="BE82" s="201"/>
      <c r="BF82" s="201"/>
      <c r="BG82" s="201"/>
      <c r="BH82" s="201"/>
      <c r="BI82" s="201"/>
      <c r="BJ82" s="202"/>
      <c r="BK82" s="200"/>
      <c r="BL82" s="201"/>
      <c r="BM82" s="201"/>
      <c r="BN82" s="201"/>
      <c r="BO82" s="201"/>
      <c r="BP82" s="201"/>
      <c r="BQ82" s="202"/>
      <c r="CB82" s="79" t="e">
        <f>CB80/CA80</f>
        <v>#DIV/0!</v>
      </c>
    </row>
    <row r="83" spans="2:80" ht="15" customHeight="1" x14ac:dyDescent="0.25">
      <c r="B83" s="200"/>
      <c r="C83" s="201"/>
      <c r="D83" s="202"/>
      <c r="E83" s="200"/>
      <c r="F83" s="201"/>
      <c r="G83" s="202"/>
      <c r="H83" s="200"/>
      <c r="I83" s="202"/>
      <c r="J83" s="200"/>
      <c r="K83" s="201"/>
      <c r="L83" s="201"/>
      <c r="M83" s="201"/>
      <c r="N83" s="201"/>
      <c r="O83" s="201"/>
      <c r="P83" s="202"/>
      <c r="Q83" s="206"/>
      <c r="R83" s="201"/>
      <c r="S83" s="201"/>
      <c r="T83" s="201"/>
      <c r="U83" s="202"/>
      <c r="V83" s="200"/>
      <c r="W83" s="201"/>
      <c r="X83" s="201"/>
      <c r="Y83" s="201"/>
      <c r="Z83" s="201"/>
      <c r="AA83" s="201"/>
      <c r="AB83" s="201"/>
      <c r="AC83" s="201"/>
      <c r="AD83" s="202"/>
      <c r="AE83" s="200"/>
      <c r="AF83" s="201"/>
      <c r="AG83" s="202"/>
      <c r="AH83" s="200"/>
      <c r="AI83" s="201"/>
      <c r="AJ83" s="201"/>
      <c r="AK83" s="201"/>
      <c r="AL83" s="201"/>
      <c r="AM83" s="201"/>
      <c r="AN83" s="201"/>
      <c r="AO83" s="202"/>
      <c r="AP83" s="200"/>
      <c r="AQ83" s="201"/>
      <c r="AR83" s="201"/>
      <c r="AS83" s="201"/>
      <c r="AT83" s="202"/>
      <c r="AU83" s="203"/>
      <c r="AV83" s="204"/>
      <c r="AW83" s="204"/>
      <c r="AX83" s="204"/>
      <c r="AY83" s="205"/>
      <c r="AZ83" s="200"/>
      <c r="BA83" s="201"/>
      <c r="BB83" s="201"/>
      <c r="BC83" s="201"/>
      <c r="BD83" s="201"/>
      <c r="BE83" s="201"/>
      <c r="BF83" s="201"/>
      <c r="BG83" s="201"/>
      <c r="BH83" s="201"/>
      <c r="BI83" s="201"/>
      <c r="BJ83" s="202"/>
      <c r="BK83" s="200"/>
      <c r="BL83" s="201"/>
      <c r="BM83" s="201"/>
      <c r="BN83" s="201"/>
      <c r="BO83" s="201"/>
      <c r="BP83" s="201"/>
      <c r="BQ83" s="202"/>
    </row>
    <row r="84" spans="2:80" ht="44.25" customHeight="1" x14ac:dyDescent="0.25">
      <c r="B84" s="142" t="s">
        <v>226</v>
      </c>
      <c r="C84" s="97"/>
      <c r="D84" s="97"/>
      <c r="E84" s="97"/>
      <c r="F84" s="97"/>
      <c r="G84" s="97"/>
      <c r="H84" s="97"/>
      <c r="I84" s="97"/>
      <c r="J84" s="97"/>
      <c r="K84" s="97"/>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P84" s="102"/>
      <c r="AQ84" s="102"/>
      <c r="AR84" s="102"/>
      <c r="AS84" s="102"/>
      <c r="AT84" s="102"/>
      <c r="AU84" s="102"/>
      <c r="AV84" s="102"/>
      <c r="AW84" s="102"/>
      <c r="AX84" s="102"/>
      <c r="AY84" s="102"/>
      <c r="AZ84" s="102"/>
      <c r="BA84" s="102"/>
      <c r="BB84" s="102"/>
      <c r="BC84" s="102"/>
      <c r="BD84" s="102"/>
      <c r="BE84" s="102"/>
      <c r="BF84" s="103"/>
    </row>
    <row r="85" spans="2:80" ht="54" customHeight="1" x14ac:dyDescent="0.25">
      <c r="B85" s="207" t="s">
        <v>227</v>
      </c>
      <c r="C85" s="208"/>
      <c r="D85" s="208"/>
      <c r="E85" s="208"/>
      <c r="F85" s="208"/>
      <c r="G85" s="208"/>
      <c r="H85" s="208"/>
      <c r="I85" s="208"/>
      <c r="J85" s="208"/>
      <c r="K85" s="208"/>
      <c r="L85" s="209"/>
      <c r="M85" s="209"/>
      <c r="N85" s="209"/>
      <c r="O85" s="209"/>
      <c r="P85" s="209"/>
      <c r="Q85" s="209"/>
      <c r="R85" s="209"/>
      <c r="S85" s="209"/>
      <c r="T85" s="209"/>
      <c r="U85" s="209"/>
      <c r="V85" s="209"/>
      <c r="W85" s="209"/>
      <c r="X85" s="209"/>
      <c r="Y85" s="209"/>
      <c r="Z85" s="209"/>
      <c r="AA85" s="209"/>
      <c r="AB85" s="209"/>
      <c r="AC85" s="209"/>
      <c r="AD85" s="209"/>
      <c r="AE85" s="209"/>
      <c r="AF85" s="209"/>
      <c r="AG85" s="209"/>
      <c r="AH85" s="209"/>
      <c r="AI85" s="209"/>
      <c r="AJ85" s="209"/>
      <c r="AK85" s="209"/>
      <c r="AL85" s="209"/>
      <c r="AM85" s="209"/>
      <c r="AN85" s="209"/>
      <c r="AO85" s="209"/>
      <c r="AP85" s="209"/>
      <c r="AQ85" s="209"/>
      <c r="AR85" s="209"/>
      <c r="AS85" s="209"/>
      <c r="AT85" s="209"/>
      <c r="AU85" s="209"/>
      <c r="AV85" s="209"/>
      <c r="AW85" s="209"/>
      <c r="AX85" s="209"/>
      <c r="AY85" s="209"/>
      <c r="AZ85" s="209"/>
      <c r="BA85" s="209"/>
      <c r="BB85" s="209"/>
      <c r="BC85" s="209"/>
      <c r="BD85" s="209"/>
      <c r="BE85" s="209"/>
      <c r="BF85" s="210"/>
    </row>
    <row r="86" spans="2:80" ht="31.5" customHeight="1" x14ac:dyDescent="0.25">
      <c r="B86" s="190" t="s">
        <v>109</v>
      </c>
      <c r="C86" s="97"/>
      <c r="D86" s="97"/>
      <c r="E86" s="97"/>
      <c r="F86" s="97"/>
      <c r="G86" s="97"/>
      <c r="H86" s="97"/>
      <c r="I86" s="97"/>
      <c r="J86" s="97"/>
      <c r="K86" s="96"/>
      <c r="L86" s="190" t="s">
        <v>228</v>
      </c>
      <c r="M86" s="97"/>
      <c r="N86" s="97"/>
      <c r="O86" s="97"/>
      <c r="P86" s="97"/>
      <c r="Q86" s="97"/>
      <c r="R86" s="97"/>
      <c r="S86" s="97"/>
      <c r="T86" s="97"/>
      <c r="U86" s="97"/>
      <c r="V86" s="97"/>
      <c r="W86" s="97"/>
      <c r="X86" s="96"/>
      <c r="Y86" s="190" t="s">
        <v>229</v>
      </c>
      <c r="Z86" s="97"/>
      <c r="AA86" s="97"/>
      <c r="AB86" s="97"/>
      <c r="AC86" s="97"/>
      <c r="AD86" s="97"/>
      <c r="AE86" s="97"/>
      <c r="AF86" s="97"/>
      <c r="AG86" s="97"/>
      <c r="AH86" s="97"/>
      <c r="AI86" s="96"/>
      <c r="AJ86" s="190" t="s">
        <v>230</v>
      </c>
      <c r="AK86" s="97"/>
      <c r="AL86" s="97"/>
      <c r="AM86" s="97"/>
      <c r="AN86" s="97"/>
      <c r="AO86" s="97"/>
      <c r="AP86" s="96"/>
      <c r="AQ86" s="190" t="s">
        <v>22</v>
      </c>
      <c r="AR86" s="97"/>
      <c r="AS86" s="97"/>
      <c r="AT86" s="97"/>
      <c r="AU86" s="97"/>
      <c r="AV86" s="97"/>
      <c r="AW86" s="97"/>
      <c r="AX86" s="97"/>
      <c r="AY86" s="97"/>
      <c r="AZ86" s="97"/>
      <c r="BA86" s="97"/>
      <c r="BB86" s="97"/>
      <c r="BC86" s="97"/>
      <c r="BD86" s="97"/>
      <c r="BE86" s="97"/>
      <c r="BF86" s="96"/>
    </row>
    <row r="87" spans="2:80" ht="37.5" customHeight="1" x14ac:dyDescent="0.25">
      <c r="B87" s="114">
        <v>0</v>
      </c>
      <c r="C87" s="194"/>
      <c r="D87" s="194"/>
      <c r="E87" s="194"/>
      <c r="F87" s="194"/>
      <c r="G87" s="194"/>
      <c r="H87" s="194"/>
      <c r="I87" s="194"/>
      <c r="J87" s="194"/>
      <c r="K87" s="195"/>
      <c r="L87" s="114" t="s">
        <v>231</v>
      </c>
      <c r="M87" s="97"/>
      <c r="N87" s="97"/>
      <c r="O87" s="97"/>
      <c r="P87" s="97"/>
      <c r="Q87" s="97"/>
      <c r="R87" s="97"/>
      <c r="S87" s="97"/>
      <c r="T87" s="97"/>
      <c r="U87" s="97"/>
      <c r="V87" s="97"/>
      <c r="W87" s="97"/>
      <c r="X87" s="96"/>
      <c r="Y87" s="114">
        <v>0</v>
      </c>
      <c r="Z87" s="97"/>
      <c r="AA87" s="97"/>
      <c r="AB87" s="97"/>
      <c r="AC87" s="97"/>
      <c r="AD87" s="97"/>
      <c r="AE87" s="97"/>
      <c r="AF87" s="97"/>
      <c r="AG87" s="97"/>
      <c r="AH87" s="97"/>
      <c r="AI87" s="96"/>
      <c r="AJ87" s="114"/>
      <c r="AK87" s="97"/>
      <c r="AL87" s="97"/>
      <c r="AM87" s="97"/>
      <c r="AN87" s="97"/>
      <c r="AO87" s="97"/>
      <c r="AP87" s="96"/>
      <c r="AQ87" s="114" t="s">
        <v>232</v>
      </c>
      <c r="AR87" s="97"/>
      <c r="AS87" s="97"/>
      <c r="AT87" s="97"/>
      <c r="AU87" s="97"/>
      <c r="AV87" s="97"/>
      <c r="AW87" s="97"/>
      <c r="AX87" s="97"/>
      <c r="AY87" s="97"/>
      <c r="AZ87" s="97"/>
      <c r="BA87" s="97"/>
      <c r="BB87" s="97"/>
      <c r="BC87" s="97"/>
      <c r="BD87" s="97"/>
      <c r="BE87" s="97"/>
      <c r="BF87" s="96"/>
    </row>
    <row r="88" spans="2:80" ht="36" customHeight="1" x14ac:dyDescent="0.25">
      <c r="B88" s="196"/>
      <c r="C88" s="140"/>
      <c r="D88" s="140"/>
      <c r="E88" s="140"/>
      <c r="F88" s="140"/>
      <c r="G88" s="140"/>
      <c r="H88" s="140"/>
      <c r="I88" s="140"/>
      <c r="J88" s="140"/>
      <c r="K88" s="197"/>
      <c r="L88" s="114" t="s">
        <v>233</v>
      </c>
      <c r="M88" s="97"/>
      <c r="N88" s="97"/>
      <c r="O88" s="97"/>
      <c r="P88" s="97"/>
      <c r="Q88" s="97"/>
      <c r="R88" s="97"/>
      <c r="S88" s="97"/>
      <c r="T88" s="97"/>
      <c r="U88" s="97"/>
      <c r="V88" s="97"/>
      <c r="W88" s="97"/>
      <c r="X88" s="96"/>
      <c r="Y88" s="114">
        <v>0</v>
      </c>
      <c r="Z88" s="97"/>
      <c r="AA88" s="97"/>
      <c r="AB88" s="97"/>
      <c r="AC88" s="97"/>
      <c r="AD88" s="97"/>
      <c r="AE88" s="97"/>
      <c r="AF88" s="97"/>
      <c r="AG88" s="97"/>
      <c r="AH88" s="97"/>
      <c r="AI88" s="96"/>
      <c r="AJ88" s="114"/>
      <c r="AK88" s="97"/>
      <c r="AL88" s="97"/>
      <c r="AM88" s="97"/>
      <c r="AN88" s="97"/>
      <c r="AO88" s="97"/>
      <c r="AP88" s="96"/>
      <c r="AQ88" s="114" t="s">
        <v>232</v>
      </c>
      <c r="AR88" s="97"/>
      <c r="AS88" s="97"/>
      <c r="AT88" s="97"/>
      <c r="AU88" s="97"/>
      <c r="AV88" s="97"/>
      <c r="AW88" s="97"/>
      <c r="AX88" s="97"/>
      <c r="AY88" s="97"/>
      <c r="AZ88" s="97"/>
      <c r="BA88" s="97"/>
      <c r="BB88" s="97"/>
      <c r="BC88" s="97"/>
      <c r="BD88" s="97"/>
      <c r="BE88" s="97"/>
      <c r="BF88" s="96"/>
    </row>
    <row r="89" spans="2:80" ht="42.75" customHeight="1" x14ac:dyDescent="0.25">
      <c r="B89" s="196"/>
      <c r="C89" s="140"/>
      <c r="D89" s="140"/>
      <c r="E89" s="140"/>
      <c r="F89" s="140"/>
      <c r="G89" s="140"/>
      <c r="H89" s="140"/>
      <c r="I89" s="140"/>
      <c r="J89" s="140"/>
      <c r="K89" s="197"/>
      <c r="L89" s="114" t="s">
        <v>234</v>
      </c>
      <c r="M89" s="97"/>
      <c r="N89" s="97"/>
      <c r="O89" s="97"/>
      <c r="P89" s="97"/>
      <c r="Q89" s="97"/>
      <c r="R89" s="97"/>
      <c r="S89" s="97"/>
      <c r="T89" s="97"/>
      <c r="U89" s="97"/>
      <c r="V89" s="97"/>
      <c r="W89" s="97"/>
      <c r="X89" s="96"/>
      <c r="Y89" s="114">
        <v>0</v>
      </c>
      <c r="Z89" s="97"/>
      <c r="AA89" s="97"/>
      <c r="AB89" s="97"/>
      <c r="AC89" s="97"/>
      <c r="AD89" s="97"/>
      <c r="AE89" s="97"/>
      <c r="AF89" s="97"/>
      <c r="AG89" s="97"/>
      <c r="AH89" s="97"/>
      <c r="AI89" s="96"/>
      <c r="AJ89" s="114" t="s">
        <v>37</v>
      </c>
      <c r="AK89" s="97"/>
      <c r="AL89" s="97"/>
      <c r="AM89" s="97"/>
      <c r="AN89" s="97"/>
      <c r="AO89" s="97"/>
      <c r="AP89" s="96"/>
      <c r="AQ89" s="114" t="s">
        <v>232</v>
      </c>
      <c r="AR89" s="97"/>
      <c r="AS89" s="97"/>
      <c r="AT89" s="97"/>
      <c r="AU89" s="97"/>
      <c r="AV89" s="97"/>
      <c r="AW89" s="97"/>
      <c r="AX89" s="97"/>
      <c r="AY89" s="97"/>
      <c r="AZ89" s="97"/>
      <c r="BA89" s="97"/>
      <c r="BB89" s="97"/>
      <c r="BC89" s="97"/>
      <c r="BD89" s="97"/>
      <c r="BE89" s="97"/>
      <c r="BF89" s="96"/>
    </row>
    <row r="90" spans="2:80" x14ac:dyDescent="0.25">
      <c r="B90" s="198"/>
      <c r="C90" s="137"/>
      <c r="D90" s="137"/>
      <c r="E90" s="137"/>
      <c r="F90" s="137"/>
      <c r="G90" s="137"/>
      <c r="H90" s="137"/>
      <c r="I90" s="137"/>
      <c r="J90" s="137"/>
      <c r="K90" s="138"/>
      <c r="L90" s="114" t="s">
        <v>211</v>
      </c>
      <c r="M90" s="97"/>
      <c r="N90" s="97"/>
      <c r="O90" s="97"/>
      <c r="P90" s="97"/>
      <c r="Q90" s="97"/>
      <c r="R90" s="97"/>
      <c r="S90" s="97"/>
      <c r="T90" s="97"/>
      <c r="U90" s="97"/>
      <c r="V90" s="97"/>
      <c r="W90" s="97"/>
      <c r="X90" s="96"/>
      <c r="Y90" s="114" t="s">
        <v>37</v>
      </c>
      <c r="Z90" s="97"/>
      <c r="AA90" s="97"/>
      <c r="AB90" s="97"/>
      <c r="AC90" s="97"/>
      <c r="AD90" s="97"/>
      <c r="AE90" s="97"/>
      <c r="AF90" s="97"/>
      <c r="AG90" s="97"/>
      <c r="AH90" s="97"/>
      <c r="AI90" s="96"/>
      <c r="AJ90" s="114" t="s">
        <v>37</v>
      </c>
      <c r="AK90" s="97"/>
      <c r="AL90" s="97"/>
      <c r="AM90" s="97"/>
      <c r="AN90" s="97"/>
      <c r="AO90" s="97"/>
      <c r="AP90" s="96"/>
      <c r="AQ90" s="114"/>
      <c r="AR90" s="97"/>
      <c r="AS90" s="97"/>
      <c r="AT90" s="97"/>
      <c r="AU90" s="97"/>
      <c r="AV90" s="97"/>
      <c r="AW90" s="97"/>
      <c r="AX90" s="97"/>
      <c r="AY90" s="97"/>
      <c r="AZ90" s="97"/>
      <c r="BA90" s="97"/>
      <c r="BB90" s="97"/>
      <c r="BC90" s="97"/>
      <c r="BD90" s="97"/>
      <c r="BE90" s="97"/>
      <c r="BF90" s="96"/>
    </row>
    <row r="93" spans="2:80" ht="51" customHeight="1" x14ac:dyDescent="0.25">
      <c r="B93" s="142" t="s">
        <v>235</v>
      </c>
      <c r="C93" s="97"/>
      <c r="D93" s="97"/>
      <c r="E93" s="97"/>
      <c r="F93" s="97"/>
      <c r="G93" s="97"/>
      <c r="H93" s="97"/>
      <c r="I93" s="97"/>
      <c r="J93" s="97"/>
      <c r="K93" s="97"/>
      <c r="L93" s="97"/>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102"/>
      <c r="AJ93" s="102"/>
      <c r="AK93" s="102"/>
      <c r="AL93" s="102"/>
      <c r="AM93" s="102"/>
      <c r="AN93" s="102"/>
      <c r="AO93" s="102"/>
      <c r="AP93" s="102"/>
      <c r="AQ93" s="102"/>
      <c r="AR93" s="102"/>
      <c r="AS93" s="102"/>
      <c r="AT93" s="102"/>
      <c r="AU93" s="102"/>
      <c r="AV93" s="102"/>
      <c r="AW93" s="102"/>
      <c r="AX93" s="102"/>
      <c r="AY93" s="102"/>
      <c r="AZ93" s="102"/>
      <c r="BA93" s="102"/>
      <c r="BB93" s="103"/>
    </row>
    <row r="94" spans="2:80" x14ac:dyDescent="0.25">
      <c r="B94" s="190" t="s">
        <v>109</v>
      </c>
      <c r="C94" s="97"/>
      <c r="D94" s="97"/>
      <c r="E94" s="97"/>
      <c r="F94" s="97"/>
      <c r="G94" s="97"/>
      <c r="H94" s="97"/>
      <c r="I94" s="97"/>
      <c r="J94" s="97"/>
      <c r="K94" s="97"/>
      <c r="L94" s="96"/>
      <c r="M94" s="190" t="s">
        <v>236</v>
      </c>
      <c r="N94" s="97"/>
      <c r="O94" s="97"/>
      <c r="P94" s="97"/>
      <c r="Q94" s="97"/>
      <c r="R94" s="97"/>
      <c r="S94" s="97"/>
      <c r="T94" s="97"/>
      <c r="U94" s="97"/>
      <c r="V94" s="97"/>
      <c r="W94" s="97"/>
      <c r="X94" s="97"/>
      <c r="Y94" s="97"/>
      <c r="Z94" s="97"/>
      <c r="AA94" s="97"/>
      <c r="AB94" s="97"/>
      <c r="AC94" s="96"/>
      <c r="AD94" s="190" t="s">
        <v>237</v>
      </c>
      <c r="AE94" s="97"/>
      <c r="AF94" s="97"/>
      <c r="AG94" s="97"/>
      <c r="AH94" s="97"/>
      <c r="AI94" s="97"/>
      <c r="AJ94" s="97"/>
      <c r="AK94" s="96"/>
      <c r="AL94" s="190" t="s">
        <v>22</v>
      </c>
      <c r="AM94" s="97"/>
      <c r="AN94" s="97"/>
      <c r="AO94" s="97"/>
      <c r="AP94" s="97"/>
      <c r="AQ94" s="97"/>
      <c r="AR94" s="97"/>
      <c r="AS94" s="97"/>
      <c r="AT94" s="97"/>
      <c r="AU94" s="97"/>
      <c r="AV94" s="97"/>
      <c r="AW94" s="97"/>
      <c r="AX94" s="97"/>
      <c r="AY94" s="97"/>
      <c r="AZ94" s="97"/>
      <c r="BA94" s="97"/>
      <c r="BB94" s="96"/>
    </row>
    <row r="95" spans="2:80" ht="27.75" customHeight="1" x14ac:dyDescent="0.25">
      <c r="B95" s="199">
        <f>SUM(AD95:AK102)</f>
        <v>26.2</v>
      </c>
      <c r="C95" s="194"/>
      <c r="D95" s="194"/>
      <c r="E95" s="194"/>
      <c r="F95" s="194"/>
      <c r="G95" s="194"/>
      <c r="H95" s="194"/>
      <c r="I95" s="194"/>
      <c r="J95" s="194"/>
      <c r="K95" s="194"/>
      <c r="L95" s="195"/>
      <c r="M95" s="192" t="s">
        <v>204</v>
      </c>
      <c r="N95" s="151"/>
      <c r="O95" s="151"/>
      <c r="P95" s="151"/>
      <c r="Q95" s="151"/>
      <c r="R95" s="151"/>
      <c r="S95" s="151"/>
      <c r="T95" s="151"/>
      <c r="U95" s="151"/>
      <c r="V95" s="151"/>
      <c r="W95" s="151"/>
      <c r="X95" s="151"/>
      <c r="Y95" s="151"/>
      <c r="Z95" s="151"/>
      <c r="AA95" s="151"/>
      <c r="AB95" s="151"/>
      <c r="AC95" s="152"/>
      <c r="AD95" s="192">
        <v>26.2</v>
      </c>
      <c r="AE95" s="151"/>
      <c r="AF95" s="151"/>
      <c r="AG95" s="151"/>
      <c r="AH95" s="151"/>
      <c r="AI95" s="151"/>
      <c r="AJ95" s="151"/>
      <c r="AK95" s="152"/>
      <c r="AL95" s="192" t="s">
        <v>446</v>
      </c>
      <c r="AM95" s="151"/>
      <c r="AN95" s="151"/>
      <c r="AO95" s="151"/>
      <c r="AP95" s="151"/>
      <c r="AQ95" s="151"/>
      <c r="AR95" s="151"/>
      <c r="AS95" s="151"/>
      <c r="AT95" s="151"/>
      <c r="AU95" s="151"/>
      <c r="AV95" s="151"/>
      <c r="AW95" s="151"/>
      <c r="AX95" s="151"/>
      <c r="AY95" s="151"/>
      <c r="AZ95" s="151"/>
      <c r="BA95" s="151"/>
      <c r="BB95" s="152"/>
    </row>
    <row r="96" spans="2:80" x14ac:dyDescent="0.25">
      <c r="B96" s="196"/>
      <c r="C96" s="140"/>
      <c r="D96" s="140"/>
      <c r="E96" s="140"/>
      <c r="F96" s="140"/>
      <c r="G96" s="140"/>
      <c r="H96" s="140"/>
      <c r="I96" s="140"/>
      <c r="J96" s="140"/>
      <c r="K96" s="140"/>
      <c r="L96" s="197"/>
      <c r="M96" s="192" t="s">
        <v>205</v>
      </c>
      <c r="N96" s="151"/>
      <c r="O96" s="151"/>
      <c r="P96" s="151"/>
      <c r="Q96" s="151"/>
      <c r="R96" s="151"/>
      <c r="S96" s="151"/>
      <c r="T96" s="151"/>
      <c r="U96" s="151"/>
      <c r="V96" s="151"/>
      <c r="W96" s="151"/>
      <c r="X96" s="151"/>
      <c r="Y96" s="151"/>
      <c r="Z96" s="151"/>
      <c r="AA96" s="151"/>
      <c r="AB96" s="151"/>
      <c r="AC96" s="152"/>
      <c r="AD96" s="192">
        <v>0</v>
      </c>
      <c r="AE96" s="151"/>
      <c r="AF96" s="151"/>
      <c r="AG96" s="151"/>
      <c r="AH96" s="151"/>
      <c r="AI96" s="151"/>
      <c r="AJ96" s="151"/>
      <c r="AK96" s="152"/>
      <c r="AL96" s="192" t="s">
        <v>448</v>
      </c>
      <c r="AM96" s="151"/>
      <c r="AN96" s="151"/>
      <c r="AO96" s="151"/>
      <c r="AP96" s="151"/>
      <c r="AQ96" s="151"/>
      <c r="AR96" s="151"/>
      <c r="AS96" s="151"/>
      <c r="AT96" s="151"/>
      <c r="AU96" s="151"/>
      <c r="AV96" s="151"/>
      <c r="AW96" s="151"/>
      <c r="AX96" s="151"/>
      <c r="AY96" s="151"/>
      <c r="AZ96" s="151"/>
      <c r="BA96" s="151"/>
      <c r="BB96" s="152"/>
    </row>
    <row r="97" spans="2:55" x14ac:dyDescent="0.25">
      <c r="B97" s="196"/>
      <c r="C97" s="140"/>
      <c r="D97" s="140"/>
      <c r="E97" s="140"/>
      <c r="F97" s="140"/>
      <c r="G97" s="140"/>
      <c r="H97" s="140"/>
      <c r="I97" s="140"/>
      <c r="J97" s="140"/>
      <c r="K97" s="140"/>
      <c r="L97" s="197"/>
      <c r="M97" s="192" t="s">
        <v>207</v>
      </c>
      <c r="N97" s="151"/>
      <c r="O97" s="151"/>
      <c r="P97" s="151"/>
      <c r="Q97" s="151"/>
      <c r="R97" s="151"/>
      <c r="S97" s="151"/>
      <c r="T97" s="151"/>
      <c r="U97" s="151"/>
      <c r="V97" s="151"/>
      <c r="W97" s="151"/>
      <c r="X97" s="151"/>
      <c r="Y97" s="151"/>
      <c r="Z97" s="151"/>
      <c r="AA97" s="151"/>
      <c r="AB97" s="151"/>
      <c r="AC97" s="152"/>
      <c r="AD97" s="192">
        <v>0</v>
      </c>
      <c r="AE97" s="151"/>
      <c r="AF97" s="151"/>
      <c r="AG97" s="151"/>
      <c r="AH97" s="151"/>
      <c r="AI97" s="151"/>
      <c r="AJ97" s="151"/>
      <c r="AK97" s="152"/>
      <c r="AL97" s="192" t="s">
        <v>448</v>
      </c>
      <c r="AM97" s="151"/>
      <c r="AN97" s="151"/>
      <c r="AO97" s="151"/>
      <c r="AP97" s="151"/>
      <c r="AQ97" s="151"/>
      <c r="AR97" s="151"/>
      <c r="AS97" s="151"/>
      <c r="AT97" s="151"/>
      <c r="AU97" s="151"/>
      <c r="AV97" s="151"/>
      <c r="AW97" s="151"/>
      <c r="AX97" s="151"/>
      <c r="AY97" s="151"/>
      <c r="AZ97" s="151"/>
      <c r="BA97" s="151"/>
      <c r="BB97" s="152"/>
    </row>
    <row r="98" spans="2:55" x14ac:dyDescent="0.25">
      <c r="B98" s="196"/>
      <c r="C98" s="140"/>
      <c r="D98" s="140"/>
      <c r="E98" s="140"/>
      <c r="F98" s="140"/>
      <c r="G98" s="140"/>
      <c r="H98" s="140"/>
      <c r="I98" s="140"/>
      <c r="J98" s="140"/>
      <c r="K98" s="140"/>
      <c r="L98" s="197"/>
      <c r="M98" s="193" t="s">
        <v>209</v>
      </c>
      <c r="N98" s="151"/>
      <c r="O98" s="151"/>
      <c r="P98" s="151"/>
      <c r="Q98" s="151"/>
      <c r="R98" s="151"/>
      <c r="S98" s="151"/>
      <c r="T98" s="151"/>
      <c r="U98" s="151"/>
      <c r="V98" s="151"/>
      <c r="W98" s="151"/>
      <c r="X98" s="151"/>
      <c r="Y98" s="151"/>
      <c r="Z98" s="151"/>
      <c r="AA98" s="151"/>
      <c r="AB98" s="151"/>
      <c r="AC98" s="152"/>
      <c r="AD98" s="193">
        <v>0</v>
      </c>
      <c r="AE98" s="151"/>
      <c r="AF98" s="151"/>
      <c r="AG98" s="151"/>
      <c r="AH98" s="151"/>
      <c r="AI98" s="151"/>
      <c r="AJ98" s="151"/>
      <c r="AK98" s="152"/>
      <c r="AL98" s="193" t="s">
        <v>463</v>
      </c>
      <c r="AM98" s="151"/>
      <c r="AN98" s="151"/>
      <c r="AO98" s="151"/>
      <c r="AP98" s="151"/>
      <c r="AQ98" s="151"/>
      <c r="AR98" s="151"/>
      <c r="AS98" s="151"/>
      <c r="AT98" s="151"/>
      <c r="AU98" s="151"/>
      <c r="AV98" s="151"/>
      <c r="AW98" s="151"/>
      <c r="AX98" s="151"/>
      <c r="AY98" s="151"/>
      <c r="AZ98" s="151"/>
      <c r="BA98" s="151"/>
      <c r="BB98" s="152"/>
    </row>
    <row r="99" spans="2:55" x14ac:dyDescent="0.25">
      <c r="B99" s="196"/>
      <c r="C99" s="140"/>
      <c r="D99" s="140"/>
      <c r="E99" s="140"/>
      <c r="F99" s="140"/>
      <c r="G99" s="140"/>
      <c r="H99" s="140"/>
      <c r="I99" s="140"/>
      <c r="J99" s="140"/>
      <c r="K99" s="140"/>
      <c r="L99" s="197"/>
      <c r="M99" s="192" t="s">
        <v>80</v>
      </c>
      <c r="N99" s="151"/>
      <c r="O99" s="151"/>
      <c r="P99" s="151"/>
      <c r="Q99" s="151"/>
      <c r="R99" s="151"/>
      <c r="S99" s="151"/>
      <c r="T99" s="151"/>
      <c r="U99" s="151"/>
      <c r="V99" s="151"/>
      <c r="W99" s="151"/>
      <c r="X99" s="151"/>
      <c r="Y99" s="151"/>
      <c r="Z99" s="151"/>
      <c r="AA99" s="151"/>
      <c r="AB99" s="151"/>
      <c r="AC99" s="152"/>
      <c r="AD99" s="192">
        <v>0</v>
      </c>
      <c r="AE99" s="151"/>
      <c r="AF99" s="151"/>
      <c r="AG99" s="151"/>
      <c r="AH99" s="151"/>
      <c r="AI99" s="151"/>
      <c r="AJ99" s="151"/>
      <c r="AK99" s="152"/>
      <c r="AL99" s="192" t="s">
        <v>448</v>
      </c>
      <c r="AM99" s="151"/>
      <c r="AN99" s="151"/>
      <c r="AO99" s="151"/>
      <c r="AP99" s="151"/>
      <c r="AQ99" s="151"/>
      <c r="AR99" s="151"/>
      <c r="AS99" s="151"/>
      <c r="AT99" s="151"/>
      <c r="AU99" s="151"/>
      <c r="AV99" s="151"/>
      <c r="AW99" s="151"/>
      <c r="AX99" s="151"/>
      <c r="AY99" s="151"/>
      <c r="AZ99" s="151"/>
      <c r="BA99" s="151"/>
      <c r="BB99" s="152"/>
    </row>
    <row r="100" spans="2:55" x14ac:dyDescent="0.25">
      <c r="B100" s="196"/>
      <c r="C100" s="140"/>
      <c r="D100" s="140"/>
      <c r="E100" s="140"/>
      <c r="F100" s="140"/>
      <c r="G100" s="140"/>
      <c r="H100" s="140"/>
      <c r="I100" s="140"/>
      <c r="J100" s="140"/>
      <c r="K100" s="140"/>
      <c r="L100" s="197"/>
      <c r="M100" s="114" t="s">
        <v>210</v>
      </c>
      <c r="N100" s="97"/>
      <c r="O100" s="97"/>
      <c r="P100" s="97"/>
      <c r="Q100" s="97"/>
      <c r="R100" s="97"/>
      <c r="S100" s="97"/>
      <c r="T100" s="97"/>
      <c r="U100" s="97"/>
      <c r="V100" s="97"/>
      <c r="W100" s="97"/>
      <c r="X100" s="97"/>
      <c r="Y100" s="97"/>
      <c r="Z100" s="97"/>
      <c r="AA100" s="97"/>
      <c r="AB100" s="97"/>
      <c r="AC100" s="96"/>
      <c r="AD100" s="114">
        <v>0</v>
      </c>
      <c r="AE100" s="97"/>
      <c r="AF100" s="97"/>
      <c r="AG100" s="97"/>
      <c r="AH100" s="97"/>
      <c r="AI100" s="97"/>
      <c r="AJ100" s="97"/>
      <c r="AK100" s="96"/>
      <c r="AL100" s="114" t="s">
        <v>463</v>
      </c>
      <c r="AM100" s="97"/>
      <c r="AN100" s="97"/>
      <c r="AO100" s="97"/>
      <c r="AP100" s="97"/>
      <c r="AQ100" s="97"/>
      <c r="AR100" s="97"/>
      <c r="AS100" s="97"/>
      <c r="AT100" s="97"/>
      <c r="AU100" s="97"/>
      <c r="AV100" s="97"/>
      <c r="AW100" s="97"/>
      <c r="AX100" s="97"/>
      <c r="AY100" s="97"/>
      <c r="AZ100" s="97"/>
      <c r="BA100" s="97"/>
      <c r="BB100" s="96"/>
    </row>
    <row r="101" spans="2:55" x14ac:dyDescent="0.25">
      <c r="B101" s="196"/>
      <c r="C101" s="140"/>
      <c r="D101" s="140"/>
      <c r="E101" s="140"/>
      <c r="F101" s="140"/>
      <c r="G101" s="140"/>
      <c r="H101" s="140"/>
      <c r="I101" s="140"/>
      <c r="J101" s="140"/>
      <c r="K101" s="140"/>
      <c r="L101" s="197"/>
      <c r="M101" s="114" t="s">
        <v>70</v>
      </c>
      <c r="N101" s="97"/>
      <c r="O101" s="97"/>
      <c r="P101" s="97"/>
      <c r="Q101" s="97"/>
      <c r="R101" s="97"/>
      <c r="S101" s="97"/>
      <c r="T101" s="97"/>
      <c r="U101" s="97"/>
      <c r="V101" s="97"/>
      <c r="W101" s="97"/>
      <c r="X101" s="97"/>
      <c r="Y101" s="97"/>
      <c r="Z101" s="97"/>
      <c r="AA101" s="97"/>
      <c r="AB101" s="97"/>
      <c r="AC101" s="96"/>
      <c r="AD101" s="114">
        <v>0</v>
      </c>
      <c r="AE101" s="97"/>
      <c r="AF101" s="97"/>
      <c r="AG101" s="97"/>
      <c r="AH101" s="97"/>
      <c r="AI101" s="97"/>
      <c r="AJ101" s="97"/>
      <c r="AK101" s="96"/>
      <c r="AL101" s="114" t="s">
        <v>463</v>
      </c>
      <c r="AM101" s="97"/>
      <c r="AN101" s="97"/>
      <c r="AO101" s="97"/>
      <c r="AP101" s="97"/>
      <c r="AQ101" s="97"/>
      <c r="AR101" s="97"/>
      <c r="AS101" s="97"/>
      <c r="AT101" s="97"/>
      <c r="AU101" s="97"/>
      <c r="AV101" s="97"/>
      <c r="AW101" s="97"/>
      <c r="AX101" s="97"/>
      <c r="AY101" s="97"/>
      <c r="AZ101" s="97"/>
      <c r="BA101" s="97"/>
      <c r="BB101" s="96"/>
    </row>
    <row r="102" spans="2:55" x14ac:dyDescent="0.25">
      <c r="B102" s="198"/>
      <c r="C102" s="137"/>
      <c r="D102" s="137"/>
      <c r="E102" s="137"/>
      <c r="F102" s="137"/>
      <c r="G102" s="137"/>
      <c r="H102" s="137"/>
      <c r="I102" s="137"/>
      <c r="J102" s="137"/>
      <c r="K102" s="137"/>
      <c r="L102" s="138"/>
      <c r="M102" s="114" t="s">
        <v>211</v>
      </c>
      <c r="N102" s="97"/>
      <c r="O102" s="97"/>
      <c r="P102" s="97"/>
      <c r="Q102" s="97"/>
      <c r="R102" s="97"/>
      <c r="S102" s="97"/>
      <c r="T102" s="97"/>
      <c r="U102" s="97"/>
      <c r="V102" s="97"/>
      <c r="W102" s="97"/>
      <c r="X102" s="97"/>
      <c r="Y102" s="97"/>
      <c r="Z102" s="97"/>
      <c r="AA102" s="97"/>
      <c r="AB102" s="97"/>
      <c r="AC102" s="96"/>
      <c r="AD102" s="114" t="s">
        <v>37</v>
      </c>
      <c r="AE102" s="97"/>
      <c r="AF102" s="97"/>
      <c r="AG102" s="97"/>
      <c r="AH102" s="97"/>
      <c r="AI102" s="97"/>
      <c r="AJ102" s="97"/>
      <c r="AK102" s="96"/>
      <c r="AL102" s="114"/>
      <c r="AM102" s="97"/>
      <c r="AN102" s="97"/>
      <c r="AO102" s="97"/>
      <c r="AP102" s="97"/>
      <c r="AQ102" s="97"/>
      <c r="AR102" s="97"/>
      <c r="AS102" s="97"/>
      <c r="AT102" s="97"/>
      <c r="AU102" s="97"/>
      <c r="AV102" s="97"/>
      <c r="AW102" s="97"/>
      <c r="AX102" s="97"/>
      <c r="AY102" s="97"/>
      <c r="AZ102" s="97"/>
      <c r="BA102" s="97"/>
      <c r="BB102" s="96"/>
    </row>
    <row r="105" spans="2:55" ht="69.75" customHeight="1" x14ac:dyDescent="0.25">
      <c r="B105" s="190" t="s">
        <v>238</v>
      </c>
      <c r="C105" s="97"/>
      <c r="D105" s="97"/>
      <c r="E105" s="97"/>
      <c r="F105" s="97"/>
      <c r="G105" s="97"/>
      <c r="H105" s="96"/>
      <c r="I105" s="190" t="s">
        <v>37</v>
      </c>
      <c r="J105" s="97"/>
      <c r="K105" s="97"/>
      <c r="L105" s="97"/>
      <c r="M105" s="97"/>
      <c r="N105" s="97"/>
      <c r="O105" s="97"/>
      <c r="P105" s="97"/>
      <c r="Q105" s="97"/>
      <c r="R105" s="97"/>
      <c r="S105" s="97"/>
      <c r="T105" s="97"/>
      <c r="U105" s="97"/>
      <c r="V105" s="97"/>
      <c r="W105" s="97"/>
      <c r="X105" s="97"/>
      <c r="Y105" s="97"/>
      <c r="Z105" s="97"/>
      <c r="AA105" s="97"/>
      <c r="AB105" s="97"/>
      <c r="AC105" s="97"/>
      <c r="AD105" s="97"/>
      <c r="AE105" s="97"/>
      <c r="AF105" s="97"/>
      <c r="AG105" s="97"/>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6"/>
    </row>
    <row r="106" spans="2:55" ht="60" customHeight="1" x14ac:dyDescent="0.25">
      <c r="B106" s="191" t="s">
        <v>239</v>
      </c>
      <c r="C106" s="97"/>
      <c r="D106" s="97"/>
      <c r="E106" s="97"/>
      <c r="F106" s="97"/>
      <c r="G106" s="97"/>
      <c r="H106" s="96"/>
      <c r="I106" s="190" t="s">
        <v>37</v>
      </c>
      <c r="J106" s="97"/>
      <c r="K106" s="97"/>
      <c r="L106" s="97"/>
      <c r="M106" s="97"/>
      <c r="N106" s="97"/>
      <c r="O106" s="97"/>
      <c r="P106" s="97"/>
      <c r="Q106" s="97"/>
      <c r="R106" s="96"/>
      <c r="S106" s="190" t="s">
        <v>37</v>
      </c>
      <c r="T106" s="97"/>
      <c r="U106" s="97"/>
      <c r="V106" s="97"/>
      <c r="W106" s="97"/>
      <c r="X106" s="97"/>
      <c r="Y106" s="97"/>
      <c r="Z106" s="97"/>
      <c r="AA106" s="97"/>
      <c r="AB106" s="97"/>
      <c r="AC106" s="97"/>
      <c r="AD106" s="97"/>
      <c r="AE106" s="96"/>
      <c r="AF106" s="190" t="s">
        <v>37</v>
      </c>
      <c r="AG106" s="97"/>
      <c r="AH106" s="97"/>
      <c r="AI106" s="97"/>
      <c r="AJ106" s="97"/>
      <c r="AK106" s="97"/>
      <c r="AL106" s="96"/>
      <c r="AM106" s="190" t="s">
        <v>37</v>
      </c>
      <c r="AN106" s="97"/>
      <c r="AO106" s="97"/>
      <c r="AP106" s="97"/>
      <c r="AQ106" s="97"/>
      <c r="AR106" s="97"/>
      <c r="AS106" s="97"/>
      <c r="AT106" s="97"/>
      <c r="AU106" s="97"/>
      <c r="AV106" s="97"/>
      <c r="AW106" s="97"/>
      <c r="AX106" s="97"/>
      <c r="AY106" s="97"/>
      <c r="AZ106" s="97"/>
      <c r="BA106" s="97"/>
      <c r="BB106" s="97"/>
      <c r="BC106" s="96"/>
    </row>
    <row r="107" spans="2:55" x14ac:dyDescent="0.25">
      <c r="B107" s="190" t="s">
        <v>109</v>
      </c>
      <c r="C107" s="97"/>
      <c r="D107" s="97"/>
      <c r="E107" s="97"/>
      <c r="F107" s="97"/>
      <c r="G107" s="97"/>
      <c r="H107" s="96"/>
      <c r="I107" s="190" t="s">
        <v>228</v>
      </c>
      <c r="J107" s="97"/>
      <c r="K107" s="97"/>
      <c r="L107" s="97"/>
      <c r="M107" s="97"/>
      <c r="N107" s="97"/>
      <c r="O107" s="97"/>
      <c r="P107" s="97"/>
      <c r="Q107" s="97"/>
      <c r="R107" s="96"/>
      <c r="S107" s="190" t="s">
        <v>229</v>
      </c>
      <c r="T107" s="97"/>
      <c r="U107" s="97"/>
      <c r="V107" s="97"/>
      <c r="W107" s="97"/>
      <c r="X107" s="97"/>
      <c r="Y107" s="97"/>
      <c r="Z107" s="97"/>
      <c r="AA107" s="97"/>
      <c r="AB107" s="97"/>
      <c r="AC107" s="97"/>
      <c r="AD107" s="97"/>
      <c r="AE107" s="96"/>
      <c r="AF107" s="190" t="s">
        <v>230</v>
      </c>
      <c r="AG107" s="97"/>
      <c r="AH107" s="97"/>
      <c r="AI107" s="97"/>
      <c r="AJ107" s="97"/>
      <c r="AK107" s="97"/>
      <c r="AL107" s="96"/>
      <c r="AM107" s="190" t="s">
        <v>22</v>
      </c>
      <c r="AN107" s="97"/>
      <c r="AO107" s="97"/>
      <c r="AP107" s="97"/>
      <c r="AQ107" s="97"/>
      <c r="AR107" s="97"/>
      <c r="AS107" s="97"/>
      <c r="AT107" s="97"/>
      <c r="AU107" s="97"/>
      <c r="AV107" s="97"/>
      <c r="AW107" s="97"/>
      <c r="AX107" s="97"/>
      <c r="AY107" s="97"/>
      <c r="AZ107" s="97"/>
      <c r="BA107" s="97"/>
      <c r="BB107" s="97"/>
      <c r="BC107" s="96"/>
    </row>
    <row r="108" spans="2:55" ht="41.25" customHeight="1" x14ac:dyDescent="0.25">
      <c r="B108" s="114">
        <v>0</v>
      </c>
      <c r="C108" s="194"/>
      <c r="D108" s="194"/>
      <c r="E108" s="194"/>
      <c r="F108" s="194"/>
      <c r="G108" s="194"/>
      <c r="H108" s="195"/>
      <c r="I108" s="114" t="s">
        <v>231</v>
      </c>
      <c r="J108" s="97"/>
      <c r="K108" s="97"/>
      <c r="L108" s="97"/>
      <c r="M108" s="97"/>
      <c r="N108" s="97"/>
      <c r="O108" s="97"/>
      <c r="P108" s="97"/>
      <c r="Q108" s="97"/>
      <c r="R108" s="96"/>
      <c r="S108" s="114">
        <v>0</v>
      </c>
      <c r="T108" s="97"/>
      <c r="U108" s="97"/>
      <c r="V108" s="97"/>
      <c r="W108" s="97"/>
      <c r="X108" s="97"/>
      <c r="Y108" s="97"/>
      <c r="Z108" s="97"/>
      <c r="AA108" s="97"/>
      <c r="AB108" s="97"/>
      <c r="AC108" s="97"/>
      <c r="AD108" s="97"/>
      <c r="AE108" s="96"/>
      <c r="AF108" s="114" t="s">
        <v>37</v>
      </c>
      <c r="AG108" s="97"/>
      <c r="AH108" s="97"/>
      <c r="AI108" s="97"/>
      <c r="AJ108" s="97"/>
      <c r="AK108" s="97"/>
      <c r="AL108" s="96"/>
      <c r="AM108" s="114" t="s">
        <v>232</v>
      </c>
      <c r="AN108" s="97"/>
      <c r="AO108" s="97"/>
      <c r="AP108" s="97"/>
      <c r="AQ108" s="97"/>
      <c r="AR108" s="97"/>
      <c r="AS108" s="97"/>
      <c r="AT108" s="97"/>
      <c r="AU108" s="97"/>
      <c r="AV108" s="97"/>
      <c r="AW108" s="97"/>
      <c r="AX108" s="97"/>
      <c r="AY108" s="97"/>
      <c r="AZ108" s="97"/>
      <c r="BA108" s="97"/>
      <c r="BB108" s="97"/>
      <c r="BC108" s="96"/>
    </row>
    <row r="109" spans="2:55" ht="42.75" customHeight="1" x14ac:dyDescent="0.25">
      <c r="B109" s="196"/>
      <c r="C109" s="140"/>
      <c r="D109" s="140"/>
      <c r="E109" s="140"/>
      <c r="F109" s="140"/>
      <c r="G109" s="140"/>
      <c r="H109" s="197"/>
      <c r="I109" s="114" t="s">
        <v>233</v>
      </c>
      <c r="J109" s="97"/>
      <c r="K109" s="97"/>
      <c r="L109" s="97"/>
      <c r="M109" s="97"/>
      <c r="N109" s="97"/>
      <c r="O109" s="97"/>
      <c r="P109" s="97"/>
      <c r="Q109" s="97"/>
      <c r="R109" s="96"/>
      <c r="S109" s="114">
        <v>0</v>
      </c>
      <c r="T109" s="97"/>
      <c r="U109" s="97"/>
      <c r="V109" s="97"/>
      <c r="W109" s="97"/>
      <c r="X109" s="97"/>
      <c r="Y109" s="97"/>
      <c r="Z109" s="97"/>
      <c r="AA109" s="97"/>
      <c r="AB109" s="97"/>
      <c r="AC109" s="97"/>
      <c r="AD109" s="97"/>
      <c r="AE109" s="96"/>
      <c r="AF109" s="114" t="s">
        <v>37</v>
      </c>
      <c r="AG109" s="97"/>
      <c r="AH109" s="97"/>
      <c r="AI109" s="97"/>
      <c r="AJ109" s="97"/>
      <c r="AK109" s="97"/>
      <c r="AL109" s="96"/>
      <c r="AM109" s="114" t="s">
        <v>232</v>
      </c>
      <c r="AN109" s="97"/>
      <c r="AO109" s="97"/>
      <c r="AP109" s="97"/>
      <c r="AQ109" s="97"/>
      <c r="AR109" s="97"/>
      <c r="AS109" s="97"/>
      <c r="AT109" s="97"/>
      <c r="AU109" s="97"/>
      <c r="AV109" s="97"/>
      <c r="AW109" s="97"/>
      <c r="AX109" s="97"/>
      <c r="AY109" s="97"/>
      <c r="AZ109" s="97"/>
      <c r="BA109" s="97"/>
      <c r="BB109" s="97"/>
      <c r="BC109" s="96"/>
    </row>
    <row r="110" spans="2:55" ht="36" customHeight="1" x14ac:dyDescent="0.25">
      <c r="B110" s="196"/>
      <c r="C110" s="140"/>
      <c r="D110" s="140"/>
      <c r="E110" s="140"/>
      <c r="F110" s="140"/>
      <c r="G110" s="140"/>
      <c r="H110" s="197"/>
      <c r="I110" s="114" t="s">
        <v>234</v>
      </c>
      <c r="J110" s="97"/>
      <c r="K110" s="97"/>
      <c r="L110" s="97"/>
      <c r="M110" s="97"/>
      <c r="N110" s="97"/>
      <c r="O110" s="97"/>
      <c r="P110" s="97"/>
      <c r="Q110" s="97"/>
      <c r="R110" s="96"/>
      <c r="S110" s="114">
        <v>0</v>
      </c>
      <c r="T110" s="97"/>
      <c r="U110" s="97"/>
      <c r="V110" s="97"/>
      <c r="W110" s="97"/>
      <c r="X110" s="97"/>
      <c r="Y110" s="97"/>
      <c r="Z110" s="97"/>
      <c r="AA110" s="97"/>
      <c r="AB110" s="97"/>
      <c r="AC110" s="97"/>
      <c r="AD110" s="97"/>
      <c r="AE110" s="96"/>
      <c r="AF110" s="114" t="s">
        <v>37</v>
      </c>
      <c r="AG110" s="97"/>
      <c r="AH110" s="97"/>
      <c r="AI110" s="97"/>
      <c r="AJ110" s="97"/>
      <c r="AK110" s="97"/>
      <c r="AL110" s="96"/>
      <c r="AM110" s="114" t="s">
        <v>232</v>
      </c>
      <c r="AN110" s="97"/>
      <c r="AO110" s="97"/>
      <c r="AP110" s="97"/>
      <c r="AQ110" s="97"/>
      <c r="AR110" s="97"/>
      <c r="AS110" s="97"/>
      <c r="AT110" s="97"/>
      <c r="AU110" s="97"/>
      <c r="AV110" s="97"/>
      <c r="AW110" s="97"/>
      <c r="AX110" s="97"/>
      <c r="AY110" s="97"/>
      <c r="AZ110" s="97"/>
      <c r="BA110" s="97"/>
      <c r="BB110" s="97"/>
      <c r="BC110" s="96"/>
    </row>
    <row r="111" spans="2:55" ht="31.5" customHeight="1" x14ac:dyDescent="0.25">
      <c r="B111" s="198"/>
      <c r="C111" s="137"/>
      <c r="D111" s="137"/>
      <c r="E111" s="137"/>
      <c r="F111" s="137"/>
      <c r="G111" s="137"/>
      <c r="H111" s="138"/>
      <c r="I111" s="114" t="s">
        <v>211</v>
      </c>
      <c r="J111" s="97"/>
      <c r="K111" s="97"/>
      <c r="L111" s="97"/>
      <c r="M111" s="97"/>
      <c r="N111" s="97"/>
      <c r="O111" s="97"/>
      <c r="P111" s="97"/>
      <c r="Q111" s="97"/>
      <c r="R111" s="96"/>
      <c r="S111" s="114" t="s">
        <v>37</v>
      </c>
      <c r="T111" s="97"/>
      <c r="U111" s="97"/>
      <c r="V111" s="97"/>
      <c r="W111" s="97"/>
      <c r="X111" s="97"/>
      <c r="Y111" s="97"/>
      <c r="Z111" s="97"/>
      <c r="AA111" s="97"/>
      <c r="AB111" s="97"/>
      <c r="AC111" s="97"/>
      <c r="AD111" s="97"/>
      <c r="AE111" s="96"/>
      <c r="AF111" s="114" t="s">
        <v>37</v>
      </c>
      <c r="AG111" s="97"/>
      <c r="AH111" s="97"/>
      <c r="AI111" s="97"/>
      <c r="AJ111" s="97"/>
      <c r="AK111" s="97"/>
      <c r="AL111" s="96"/>
      <c r="AM111" s="114"/>
      <c r="AN111" s="97"/>
      <c r="AO111" s="97"/>
      <c r="AP111" s="97"/>
      <c r="AQ111" s="97"/>
      <c r="AR111" s="97"/>
      <c r="AS111" s="97"/>
      <c r="AT111" s="97"/>
      <c r="AU111" s="97"/>
      <c r="AV111" s="97"/>
      <c r="AW111" s="97"/>
      <c r="AX111" s="97"/>
      <c r="AY111" s="97"/>
      <c r="AZ111" s="97"/>
      <c r="BA111" s="97"/>
      <c r="BB111" s="97"/>
      <c r="BC111" s="96"/>
    </row>
    <row r="113" spans="2:64" ht="51.75" customHeight="1" x14ac:dyDescent="0.25"/>
    <row r="114" spans="2:64" ht="48.75" customHeight="1" x14ac:dyDescent="0.25">
      <c r="B114" s="190" t="s">
        <v>240</v>
      </c>
      <c r="C114" s="97"/>
      <c r="D114" s="97"/>
      <c r="E114" s="97"/>
      <c r="F114" s="97"/>
      <c r="G114" s="97"/>
      <c r="H114" s="97"/>
      <c r="I114" s="97"/>
      <c r="J114" s="97"/>
      <c r="K114" s="97"/>
      <c r="L114" s="97"/>
      <c r="M114" s="97"/>
      <c r="N114" s="97"/>
      <c r="O114" s="97"/>
      <c r="P114" s="97"/>
      <c r="Q114" s="97"/>
      <c r="R114" s="97"/>
      <c r="S114" s="97"/>
      <c r="T114" s="97"/>
      <c r="U114" s="97"/>
      <c r="V114" s="97"/>
      <c r="W114" s="96"/>
    </row>
    <row r="115" spans="2:64" ht="38.25" customHeight="1" x14ac:dyDescent="0.25">
      <c r="B115" s="191" t="s">
        <v>241</v>
      </c>
      <c r="C115" s="97"/>
      <c r="D115" s="97"/>
      <c r="E115" s="97"/>
      <c r="F115" s="97"/>
      <c r="G115" s="97"/>
      <c r="H115" s="97"/>
      <c r="I115" s="97"/>
      <c r="J115" s="97"/>
      <c r="K115" s="97"/>
      <c r="L115" s="97"/>
      <c r="M115" s="97"/>
      <c r="N115" s="97"/>
      <c r="O115" s="97"/>
      <c r="P115" s="97"/>
      <c r="Q115" s="97"/>
      <c r="R115" s="97"/>
      <c r="S115" s="97"/>
      <c r="T115" s="97"/>
      <c r="U115" s="97"/>
      <c r="V115" s="97"/>
      <c r="W115" s="96"/>
    </row>
    <row r="116" spans="2:64" ht="24" customHeight="1" x14ac:dyDescent="0.25">
      <c r="B116" s="14" t="s">
        <v>109</v>
      </c>
      <c r="C116" s="190" t="s">
        <v>22</v>
      </c>
      <c r="D116" s="97"/>
      <c r="E116" s="97"/>
      <c r="F116" s="97"/>
      <c r="G116" s="97"/>
      <c r="H116" s="97"/>
      <c r="I116" s="97"/>
      <c r="J116" s="97"/>
      <c r="K116" s="97"/>
      <c r="L116" s="97"/>
      <c r="M116" s="97"/>
      <c r="N116" s="97"/>
      <c r="O116" s="97"/>
      <c r="P116" s="97"/>
      <c r="Q116" s="97"/>
      <c r="R116" s="97"/>
      <c r="S116" s="97"/>
      <c r="T116" s="97"/>
      <c r="U116" s="97"/>
      <c r="V116" s="97"/>
      <c r="W116" s="96"/>
    </row>
    <row r="117" spans="2:64" ht="127.5" customHeight="1" x14ac:dyDescent="0.25">
      <c r="B117" s="93">
        <v>26.2</v>
      </c>
      <c r="C117" s="193" t="s">
        <v>464</v>
      </c>
      <c r="D117" s="151"/>
      <c r="E117" s="151"/>
      <c r="F117" s="151"/>
      <c r="G117" s="151"/>
      <c r="H117" s="151"/>
      <c r="I117" s="151"/>
      <c r="J117" s="151"/>
      <c r="K117" s="151"/>
      <c r="L117" s="151"/>
      <c r="M117" s="151"/>
      <c r="N117" s="151"/>
      <c r="O117" s="151"/>
      <c r="P117" s="151"/>
      <c r="Q117" s="151"/>
      <c r="R117" s="151"/>
      <c r="S117" s="151"/>
      <c r="T117" s="151"/>
      <c r="U117" s="151"/>
      <c r="V117" s="151"/>
      <c r="W117" s="152"/>
    </row>
    <row r="119" spans="2:64" ht="27.75" customHeight="1" x14ac:dyDescent="0.25">
      <c r="B119" s="190" t="s">
        <v>242</v>
      </c>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7"/>
      <c r="AL119" s="97"/>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c r="BL119" s="96"/>
    </row>
    <row r="120" spans="2:64" ht="23.25" customHeight="1" x14ac:dyDescent="0.25">
      <c r="B120" s="191" t="s">
        <v>243</v>
      </c>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c r="BL120" s="96"/>
    </row>
    <row r="121" spans="2:64" ht="129.75" customHeight="1" x14ac:dyDescent="0.25">
      <c r="B121" s="192" t="s">
        <v>465</v>
      </c>
      <c r="C121" s="151"/>
      <c r="D121" s="151"/>
      <c r="E121" s="151"/>
      <c r="F121" s="151"/>
      <c r="G121" s="151"/>
      <c r="H121" s="151"/>
      <c r="I121" s="151"/>
      <c r="J121" s="151"/>
      <c r="K121" s="151"/>
      <c r="L121" s="151"/>
      <c r="M121" s="151"/>
      <c r="N121" s="151"/>
      <c r="O121" s="151"/>
      <c r="P121" s="151"/>
      <c r="Q121" s="151"/>
      <c r="R121" s="151"/>
      <c r="S121" s="151"/>
      <c r="T121" s="151"/>
      <c r="U121" s="151"/>
      <c r="V121" s="151"/>
      <c r="W121" s="151"/>
      <c r="X121" s="151"/>
      <c r="Y121" s="151"/>
      <c r="Z121" s="151"/>
      <c r="AA121" s="151"/>
      <c r="AB121" s="151"/>
      <c r="AC121" s="151"/>
      <c r="AD121" s="151"/>
      <c r="AE121" s="151"/>
      <c r="AF121" s="151"/>
      <c r="AG121" s="151"/>
      <c r="AH121" s="151"/>
      <c r="AI121" s="151"/>
      <c r="AJ121" s="151"/>
      <c r="AK121" s="151"/>
      <c r="AL121" s="151"/>
      <c r="AM121" s="151"/>
      <c r="AN121" s="151"/>
      <c r="AO121" s="151"/>
      <c r="AP121" s="151"/>
      <c r="AQ121" s="151"/>
      <c r="AR121" s="151"/>
      <c r="AS121" s="151"/>
      <c r="AT121" s="151"/>
      <c r="AU121" s="151"/>
      <c r="AV121" s="151"/>
      <c r="AW121" s="151"/>
      <c r="AX121" s="151"/>
      <c r="AY121" s="151"/>
      <c r="AZ121" s="151"/>
      <c r="BA121" s="151"/>
      <c r="BB121" s="151"/>
      <c r="BC121" s="151"/>
      <c r="BD121" s="151"/>
      <c r="BE121" s="151"/>
      <c r="BF121" s="151"/>
      <c r="BG121" s="151"/>
      <c r="BH121" s="151"/>
      <c r="BI121" s="151"/>
      <c r="BJ121" s="151"/>
      <c r="BK121" s="151"/>
      <c r="BL121" s="152"/>
    </row>
  </sheetData>
  <mergeCells count="584">
    <mergeCell ref="B1:BN1"/>
    <mergeCell ref="B4:S4"/>
    <mergeCell ref="B6:BH6"/>
    <mergeCell ref="B7:BH7"/>
    <mergeCell ref="B8:D8"/>
    <mergeCell ref="F8:M8"/>
    <mergeCell ref="N8:Q8"/>
    <mergeCell ref="R8:Y8"/>
    <mergeCell ref="Z8:AH8"/>
    <mergeCell ref="AI8:AN8"/>
    <mergeCell ref="AO8:BH8"/>
    <mergeCell ref="AI9:AN9"/>
    <mergeCell ref="AO9:BH9"/>
    <mergeCell ref="B10:D10"/>
    <mergeCell ref="F10:M10"/>
    <mergeCell ref="N10:Q10"/>
    <mergeCell ref="R10:Y10"/>
    <mergeCell ref="Z10:AH10"/>
    <mergeCell ref="AI10:AN10"/>
    <mergeCell ref="AO10:BH10"/>
    <mergeCell ref="B9:D9"/>
    <mergeCell ref="F9:M9"/>
    <mergeCell ref="N9:Q9"/>
    <mergeCell ref="R9:Y9"/>
    <mergeCell ref="Z9:AH9"/>
    <mergeCell ref="AI11:AN11"/>
    <mergeCell ref="AO11:BH11"/>
    <mergeCell ref="B12:D12"/>
    <mergeCell ref="F12:M12"/>
    <mergeCell ref="N12:Q12"/>
    <mergeCell ref="R12:Y12"/>
    <mergeCell ref="Z12:AH12"/>
    <mergeCell ref="AI12:AN12"/>
    <mergeCell ref="AO12:BH12"/>
    <mergeCell ref="B11:D11"/>
    <mergeCell ref="F11:M11"/>
    <mergeCell ref="N11:Q11"/>
    <mergeCell ref="R11:Y11"/>
    <mergeCell ref="Z11:AH11"/>
    <mergeCell ref="B21:N21"/>
    <mergeCell ref="O21:BR21"/>
    <mergeCell ref="AI13:AN13"/>
    <mergeCell ref="AO13:BH13"/>
    <mergeCell ref="B14:D14"/>
    <mergeCell ref="F14:M14"/>
    <mergeCell ref="N14:Q14"/>
    <mergeCell ref="R14:Y14"/>
    <mergeCell ref="Z14:AH14"/>
    <mergeCell ref="AI14:AN14"/>
    <mergeCell ref="AO14:BH14"/>
    <mergeCell ref="B13:D13"/>
    <mergeCell ref="F13:M13"/>
    <mergeCell ref="N13:Q13"/>
    <mergeCell ref="R13:Y13"/>
    <mergeCell ref="Z13:AH13"/>
    <mergeCell ref="B18:D18"/>
    <mergeCell ref="F18:M18"/>
    <mergeCell ref="N18:Q18"/>
    <mergeCell ref="R18:Y18"/>
    <mergeCell ref="Z18:AH18"/>
    <mergeCell ref="AI18:AN18"/>
    <mergeCell ref="AO18:BH18"/>
    <mergeCell ref="BF23:BK23"/>
    <mergeCell ref="BL23:BR23"/>
    <mergeCell ref="B22:BR22"/>
    <mergeCell ref="AI15:AN15"/>
    <mergeCell ref="AO15:BH15"/>
    <mergeCell ref="B16:D16"/>
    <mergeCell ref="F16:M16"/>
    <mergeCell ref="N16:Q16"/>
    <mergeCell ref="R16:Y16"/>
    <mergeCell ref="Z16:AH16"/>
    <mergeCell ref="AI16:AN16"/>
    <mergeCell ref="AO16:BH16"/>
    <mergeCell ref="B15:D15"/>
    <mergeCell ref="F15:M15"/>
    <mergeCell ref="N15:Q15"/>
    <mergeCell ref="R15:Y15"/>
    <mergeCell ref="Z15:AH15"/>
    <mergeCell ref="B17:D17"/>
    <mergeCell ref="F17:M17"/>
    <mergeCell ref="N17:Q17"/>
    <mergeCell ref="R17:Y17"/>
    <mergeCell ref="Z17:AH17"/>
    <mergeCell ref="AI17:AN17"/>
    <mergeCell ref="AO17:BH17"/>
    <mergeCell ref="BL26:BR26"/>
    <mergeCell ref="AN25:AR25"/>
    <mergeCell ref="AS25:AU25"/>
    <mergeCell ref="AV25:BE25"/>
    <mergeCell ref="BF25:BK25"/>
    <mergeCell ref="BL25:BR25"/>
    <mergeCell ref="AN24:AR24"/>
    <mergeCell ref="AS24:AU24"/>
    <mergeCell ref="AV24:BE24"/>
    <mergeCell ref="BF24:BK24"/>
    <mergeCell ref="BL24:BR24"/>
    <mergeCell ref="AN26:AR26"/>
    <mergeCell ref="AS26:AU26"/>
    <mergeCell ref="AV26:BE26"/>
    <mergeCell ref="BF26:BK26"/>
    <mergeCell ref="BL27:BR27"/>
    <mergeCell ref="BL28:BR28"/>
    <mergeCell ref="O29:AA29"/>
    <mergeCell ref="AB29:AF29"/>
    <mergeCell ref="AG29:AM29"/>
    <mergeCell ref="AN29:AR29"/>
    <mergeCell ref="AS29:AU29"/>
    <mergeCell ref="AV29:BE29"/>
    <mergeCell ref="BF29:BK29"/>
    <mergeCell ref="BL29:BR29"/>
    <mergeCell ref="AG28:AM28"/>
    <mergeCell ref="AN28:AR28"/>
    <mergeCell ref="AS28:AU28"/>
    <mergeCell ref="AV28:BE28"/>
    <mergeCell ref="BF28:BK28"/>
    <mergeCell ref="O28:AA28"/>
    <mergeCell ref="AB28:AF28"/>
    <mergeCell ref="AN27:AR27"/>
    <mergeCell ref="AS27:AU27"/>
    <mergeCell ref="AV27:BE27"/>
    <mergeCell ref="BF27:BK27"/>
    <mergeCell ref="O39:AA39"/>
    <mergeCell ref="AB39:AF39"/>
    <mergeCell ref="AG39:AM39"/>
    <mergeCell ref="BL39:BR39"/>
    <mergeCell ref="O38:AA38"/>
    <mergeCell ref="AB38:AF38"/>
    <mergeCell ref="AG38:AM38"/>
    <mergeCell ref="BL37:BR37"/>
    <mergeCell ref="O37:AA37"/>
    <mergeCell ref="AB37:AF37"/>
    <mergeCell ref="AG37:AM37"/>
    <mergeCell ref="AN37:AR37"/>
    <mergeCell ref="AS37:AU37"/>
    <mergeCell ref="AN39:AR39"/>
    <mergeCell ref="AS39:AU39"/>
    <mergeCell ref="AV39:BE39"/>
    <mergeCell ref="BF39:BK39"/>
    <mergeCell ref="AN38:AR38"/>
    <mergeCell ref="AS38:AU38"/>
    <mergeCell ref="AV37:BE37"/>
    <mergeCell ref="BF37:BK37"/>
    <mergeCell ref="O40:AA40"/>
    <mergeCell ref="AB40:AF40"/>
    <mergeCell ref="AG40:AM40"/>
    <mergeCell ref="AN40:AR40"/>
    <mergeCell ref="AS40:AU40"/>
    <mergeCell ref="B47:AV47"/>
    <mergeCell ref="B48:AV48"/>
    <mergeCell ref="BL42:BR42"/>
    <mergeCell ref="BL43:BR43"/>
    <mergeCell ref="O42:AA42"/>
    <mergeCell ref="AB42:AF42"/>
    <mergeCell ref="AG42:AM42"/>
    <mergeCell ref="AN42:AR42"/>
    <mergeCell ref="AS42:AU42"/>
    <mergeCell ref="B24:C46"/>
    <mergeCell ref="D24:N46"/>
    <mergeCell ref="O24:AA24"/>
    <mergeCell ref="AB24:AF24"/>
    <mergeCell ref="AG24:AM24"/>
    <mergeCell ref="O25:AA25"/>
    <mergeCell ref="AB25:AF25"/>
    <mergeCell ref="AG25:AM25"/>
    <mergeCell ref="O26:AA26"/>
    <mergeCell ref="AV40:BE40"/>
    <mergeCell ref="BL46:BR46"/>
    <mergeCell ref="O46:AA46"/>
    <mergeCell ref="AB46:AF46"/>
    <mergeCell ref="AG46:AM46"/>
    <mergeCell ref="AN46:AR46"/>
    <mergeCell ref="AS46:AU46"/>
    <mergeCell ref="AV44:BE44"/>
    <mergeCell ref="BF44:BK44"/>
    <mergeCell ref="BL44:BR44"/>
    <mergeCell ref="O45:AA45"/>
    <mergeCell ref="AB45:AF45"/>
    <mergeCell ref="AG45:AM45"/>
    <mergeCell ref="AN45:AR45"/>
    <mergeCell ref="BL45:BR45"/>
    <mergeCell ref="O41:AA41"/>
    <mergeCell ref="AB41:AF41"/>
    <mergeCell ref="AG41:AM41"/>
    <mergeCell ref="B49:D49"/>
    <mergeCell ref="E49:O49"/>
    <mergeCell ref="P49:AB49"/>
    <mergeCell ref="AC49:AV49"/>
    <mergeCell ref="AV46:BE46"/>
    <mergeCell ref="BF46:BK46"/>
    <mergeCell ref="AS45:AU45"/>
    <mergeCell ref="AV45:BE45"/>
    <mergeCell ref="O43:AA43"/>
    <mergeCell ref="AB43:AF43"/>
    <mergeCell ref="BF45:BK45"/>
    <mergeCell ref="O44:AA44"/>
    <mergeCell ref="AB44:AF44"/>
    <mergeCell ref="AG44:AM44"/>
    <mergeCell ref="AN44:AR44"/>
    <mergeCell ref="AS44:AU44"/>
    <mergeCell ref="AV41:BE41"/>
    <mergeCell ref="BF41:BK41"/>
    <mergeCell ref="B50:D50"/>
    <mergeCell ref="E50:F50"/>
    <mergeCell ref="G50:O50"/>
    <mergeCell ref="P50:S50"/>
    <mergeCell ref="U50:AB50"/>
    <mergeCell ref="AC50:AV50"/>
    <mergeCell ref="AC53:AV53"/>
    <mergeCell ref="B53:D53"/>
    <mergeCell ref="E53:F53"/>
    <mergeCell ref="G53:O53"/>
    <mergeCell ref="P53:S53"/>
    <mergeCell ref="U53:AB53"/>
    <mergeCell ref="AC51:AV51"/>
    <mergeCell ref="B52:D52"/>
    <mergeCell ref="E52:F52"/>
    <mergeCell ref="G52:O52"/>
    <mergeCell ref="P52:S52"/>
    <mergeCell ref="U52:AB52"/>
    <mergeCell ref="AC52:AV52"/>
    <mergeCell ref="B51:D51"/>
    <mergeCell ref="E51:F51"/>
    <mergeCell ref="G51:O51"/>
    <mergeCell ref="P51:S51"/>
    <mergeCell ref="U51:AB51"/>
    <mergeCell ref="B55:BO55"/>
    <mergeCell ref="B56:BO56"/>
    <mergeCell ref="B57:D57"/>
    <mergeCell ref="F57:M57"/>
    <mergeCell ref="N57:V57"/>
    <mergeCell ref="W57:AH57"/>
    <mergeCell ref="AI57:AN57"/>
    <mergeCell ref="AO57:AQ57"/>
    <mergeCell ref="AR57:AS57"/>
    <mergeCell ref="AT57:AX57"/>
    <mergeCell ref="AY57:BD57"/>
    <mergeCell ref="BE57:BO57"/>
    <mergeCell ref="AO58:AQ58"/>
    <mergeCell ref="AR58:AS58"/>
    <mergeCell ref="AT58:AX58"/>
    <mergeCell ref="AY58:BD58"/>
    <mergeCell ref="BE58:BO58"/>
    <mergeCell ref="B58:D58"/>
    <mergeCell ref="F58:M58"/>
    <mergeCell ref="N58:V58"/>
    <mergeCell ref="W58:AH58"/>
    <mergeCell ref="AI58:AN58"/>
    <mergeCell ref="BE60:BO60"/>
    <mergeCell ref="B60:D60"/>
    <mergeCell ref="F60:M60"/>
    <mergeCell ref="N60:V60"/>
    <mergeCell ref="W60:AH60"/>
    <mergeCell ref="AI60:AN60"/>
    <mergeCell ref="AO59:AQ59"/>
    <mergeCell ref="AR59:AS59"/>
    <mergeCell ref="AT59:AX59"/>
    <mergeCell ref="AY59:BD59"/>
    <mergeCell ref="BE59:BO59"/>
    <mergeCell ref="B59:D59"/>
    <mergeCell ref="F59:M59"/>
    <mergeCell ref="N59:V59"/>
    <mergeCell ref="W59:AH59"/>
    <mergeCell ref="AI59:AN59"/>
    <mergeCell ref="B62:J62"/>
    <mergeCell ref="K62:Z62"/>
    <mergeCell ref="AA62:AJ62"/>
    <mergeCell ref="AO60:AQ60"/>
    <mergeCell ref="AR60:AS60"/>
    <mergeCell ref="AT60:AX60"/>
    <mergeCell ref="AY60:BD60"/>
    <mergeCell ref="AK66:AO66"/>
    <mergeCell ref="AP66:AT66"/>
    <mergeCell ref="AU66:AY66"/>
    <mergeCell ref="K68:Z68"/>
    <mergeCell ref="AA68:AJ68"/>
    <mergeCell ref="AK68:AZ68"/>
    <mergeCell ref="K69:Z69"/>
    <mergeCell ref="AA69:AJ69"/>
    <mergeCell ref="AK69:AZ69"/>
    <mergeCell ref="B63:J70"/>
    <mergeCell ref="K63:Z63"/>
    <mergeCell ref="AA63:AJ63"/>
    <mergeCell ref="AK63:AZ63"/>
    <mergeCell ref="K64:Z64"/>
    <mergeCell ref="AA64:AJ64"/>
    <mergeCell ref="AK64:AZ64"/>
    <mergeCell ref="K65:Z65"/>
    <mergeCell ref="AA65:AJ65"/>
    <mergeCell ref="AK65:AZ65"/>
    <mergeCell ref="K66:Z66"/>
    <mergeCell ref="AA66:AJ66"/>
    <mergeCell ref="K67:Z67"/>
    <mergeCell ref="AA67:AJ67"/>
    <mergeCell ref="AK67:AZ67"/>
    <mergeCell ref="B75:D75"/>
    <mergeCell ref="E75:G75"/>
    <mergeCell ref="H75:I75"/>
    <mergeCell ref="J75:P75"/>
    <mergeCell ref="Q75:U75"/>
    <mergeCell ref="K70:Z70"/>
    <mergeCell ref="AA70:AJ70"/>
    <mergeCell ref="AK70:AZ70"/>
    <mergeCell ref="B73:BQ73"/>
    <mergeCell ref="B74:BQ74"/>
    <mergeCell ref="B77:D77"/>
    <mergeCell ref="E77:G77"/>
    <mergeCell ref="H77:I77"/>
    <mergeCell ref="J77:P77"/>
    <mergeCell ref="Q77:U77"/>
    <mergeCell ref="AZ75:BJ75"/>
    <mergeCell ref="BK75:BQ75"/>
    <mergeCell ref="B76:D76"/>
    <mergeCell ref="E76:G76"/>
    <mergeCell ref="H76:I76"/>
    <mergeCell ref="J76:P76"/>
    <mergeCell ref="Q76:U76"/>
    <mergeCell ref="V76:AD76"/>
    <mergeCell ref="AE76:AG76"/>
    <mergeCell ref="AH76:AO76"/>
    <mergeCell ref="AP76:AT76"/>
    <mergeCell ref="AU76:AY76"/>
    <mergeCell ref="AZ76:BJ76"/>
    <mergeCell ref="BK76:BQ76"/>
    <mergeCell ref="V75:AD75"/>
    <mergeCell ref="AE75:AG75"/>
    <mergeCell ref="AH75:AO75"/>
    <mergeCell ref="AP75:AT75"/>
    <mergeCell ref="AU75:AY75"/>
    <mergeCell ref="B79:D79"/>
    <mergeCell ref="E79:G79"/>
    <mergeCell ref="H79:I79"/>
    <mergeCell ref="J79:P79"/>
    <mergeCell ref="Q79:U79"/>
    <mergeCell ref="AZ77:BJ77"/>
    <mergeCell ref="BK77:BQ77"/>
    <mergeCell ref="B78:D78"/>
    <mergeCell ref="E78:G78"/>
    <mergeCell ref="H78:I78"/>
    <mergeCell ref="J78:P78"/>
    <mergeCell ref="Q78:U78"/>
    <mergeCell ref="V78:AD78"/>
    <mergeCell ref="AE78:AG78"/>
    <mergeCell ref="AH78:AO78"/>
    <mergeCell ref="AP78:AT78"/>
    <mergeCell ref="AU78:AY78"/>
    <mergeCell ref="AZ78:BJ78"/>
    <mergeCell ref="BK78:BQ78"/>
    <mergeCell ref="V77:AD77"/>
    <mergeCell ref="AE77:AG77"/>
    <mergeCell ref="AH77:AO77"/>
    <mergeCell ref="AP77:AT77"/>
    <mergeCell ref="AU77:AY77"/>
    <mergeCell ref="AU80:AY80"/>
    <mergeCell ref="AZ80:BJ80"/>
    <mergeCell ref="BK80:BQ80"/>
    <mergeCell ref="AZ79:BJ79"/>
    <mergeCell ref="BK79:BQ79"/>
    <mergeCell ref="V79:AD79"/>
    <mergeCell ref="AE79:AG79"/>
    <mergeCell ref="AH79:AO79"/>
    <mergeCell ref="AP79:AT79"/>
    <mergeCell ref="AU79:AY79"/>
    <mergeCell ref="B80:D80"/>
    <mergeCell ref="E80:G80"/>
    <mergeCell ref="H80:I80"/>
    <mergeCell ref="J80:P80"/>
    <mergeCell ref="Q80:U80"/>
    <mergeCell ref="V80:AD80"/>
    <mergeCell ref="AE80:AG80"/>
    <mergeCell ref="AH80:AO80"/>
    <mergeCell ref="AP80:AT80"/>
    <mergeCell ref="AZ81:BJ81"/>
    <mergeCell ref="BK81:BQ81"/>
    <mergeCell ref="B82:D82"/>
    <mergeCell ref="E82:G82"/>
    <mergeCell ref="H82:I82"/>
    <mergeCell ref="J82:P82"/>
    <mergeCell ref="Q82:U82"/>
    <mergeCell ref="V82:AD82"/>
    <mergeCell ref="AE82:AG82"/>
    <mergeCell ref="AH82:AO82"/>
    <mergeCell ref="AP82:AT82"/>
    <mergeCell ref="AU82:AY82"/>
    <mergeCell ref="AZ82:BJ82"/>
    <mergeCell ref="BK82:BQ82"/>
    <mergeCell ref="V81:AD81"/>
    <mergeCell ref="AE81:AG81"/>
    <mergeCell ref="AH81:AO81"/>
    <mergeCell ref="AP81:AT81"/>
    <mergeCell ref="AU81:AY81"/>
    <mergeCell ref="B81:D81"/>
    <mergeCell ref="E81:G81"/>
    <mergeCell ref="H81:I81"/>
    <mergeCell ref="J81:P81"/>
    <mergeCell ref="Q81:U81"/>
    <mergeCell ref="B86:K86"/>
    <mergeCell ref="L86:X86"/>
    <mergeCell ref="Y86:AI86"/>
    <mergeCell ref="AJ86:AP86"/>
    <mergeCell ref="AQ86:BF86"/>
    <mergeCell ref="AZ83:BJ83"/>
    <mergeCell ref="BK83:BQ83"/>
    <mergeCell ref="V83:AD83"/>
    <mergeCell ref="AE83:AG83"/>
    <mergeCell ref="AH83:AO83"/>
    <mergeCell ref="AP83:AT83"/>
    <mergeCell ref="AU83:AY83"/>
    <mergeCell ref="B83:D83"/>
    <mergeCell ref="E83:G83"/>
    <mergeCell ref="H83:I83"/>
    <mergeCell ref="J83:P83"/>
    <mergeCell ref="Q83:U83"/>
    <mergeCell ref="B85:BF85"/>
    <mergeCell ref="B84:BF84"/>
    <mergeCell ref="M99:AC99"/>
    <mergeCell ref="AD99:AK99"/>
    <mergeCell ref="AL99:BB99"/>
    <mergeCell ref="AQ90:BF90"/>
    <mergeCell ref="B94:L94"/>
    <mergeCell ref="M94:AC94"/>
    <mergeCell ref="AD94:AK94"/>
    <mergeCell ref="AL94:BB94"/>
    <mergeCell ref="B87:K90"/>
    <mergeCell ref="L87:X87"/>
    <mergeCell ref="Y87:AI87"/>
    <mergeCell ref="AJ87:AP87"/>
    <mergeCell ref="AQ87:BF87"/>
    <mergeCell ref="L88:X88"/>
    <mergeCell ref="Y88:AI88"/>
    <mergeCell ref="AJ88:AP88"/>
    <mergeCell ref="AQ88:BF88"/>
    <mergeCell ref="L89:X89"/>
    <mergeCell ref="Y89:AI89"/>
    <mergeCell ref="AJ89:AP89"/>
    <mergeCell ref="AQ89:BF89"/>
    <mergeCell ref="L90:X90"/>
    <mergeCell ref="Y90:AI90"/>
    <mergeCell ref="AJ90:AP90"/>
    <mergeCell ref="M102:AC102"/>
    <mergeCell ref="AD102:AK102"/>
    <mergeCell ref="AL102:BB102"/>
    <mergeCell ref="B105:H105"/>
    <mergeCell ref="I105:BC105"/>
    <mergeCell ref="M100:AC100"/>
    <mergeCell ref="AD100:AK100"/>
    <mergeCell ref="AL100:BB100"/>
    <mergeCell ref="M101:AC101"/>
    <mergeCell ref="AD101:AK101"/>
    <mergeCell ref="AL101:BB101"/>
    <mergeCell ref="B95:L102"/>
    <mergeCell ref="M95:AC95"/>
    <mergeCell ref="AD95:AK95"/>
    <mergeCell ref="AL95:BB95"/>
    <mergeCell ref="M96:AC96"/>
    <mergeCell ref="AD96:AK96"/>
    <mergeCell ref="AL96:BB96"/>
    <mergeCell ref="M97:AC97"/>
    <mergeCell ref="AD97:AK97"/>
    <mergeCell ref="AL97:BB97"/>
    <mergeCell ref="M98:AC98"/>
    <mergeCell ref="AD98:AK98"/>
    <mergeCell ref="AL98:BB98"/>
    <mergeCell ref="AF111:AL111"/>
    <mergeCell ref="B107:H107"/>
    <mergeCell ref="I107:R107"/>
    <mergeCell ref="S107:AE107"/>
    <mergeCell ref="AF107:AL107"/>
    <mergeCell ref="AM107:BC107"/>
    <mergeCell ref="B106:H106"/>
    <mergeCell ref="I106:R106"/>
    <mergeCell ref="S106:AE106"/>
    <mergeCell ref="AF106:AL106"/>
    <mergeCell ref="AM106:BC106"/>
    <mergeCell ref="AV23:BE23"/>
    <mergeCell ref="B119:BL119"/>
    <mergeCell ref="B120:BL120"/>
    <mergeCell ref="B121:BL121"/>
    <mergeCell ref="AM111:BC111"/>
    <mergeCell ref="B114:W114"/>
    <mergeCell ref="B115:W115"/>
    <mergeCell ref="C116:W116"/>
    <mergeCell ref="C117:W117"/>
    <mergeCell ref="B108:H111"/>
    <mergeCell ref="I108:R108"/>
    <mergeCell ref="S108:AE108"/>
    <mergeCell ref="AF108:AL108"/>
    <mergeCell ref="AM108:BC108"/>
    <mergeCell ref="I109:R109"/>
    <mergeCell ref="S109:AE109"/>
    <mergeCell ref="AF109:AL109"/>
    <mergeCell ref="AM109:BC109"/>
    <mergeCell ref="I110:R110"/>
    <mergeCell ref="S110:AE110"/>
    <mergeCell ref="AF110:AL110"/>
    <mergeCell ref="AM110:BC110"/>
    <mergeCell ref="I111:R111"/>
    <mergeCell ref="S111:AE111"/>
    <mergeCell ref="B23:C23"/>
    <mergeCell ref="AB26:AF26"/>
    <mergeCell ref="AG26:AM26"/>
    <mergeCell ref="O27:AA27"/>
    <mergeCell ref="AB27:AF27"/>
    <mergeCell ref="AG27:AM27"/>
    <mergeCell ref="AG36:AM36"/>
    <mergeCell ref="AN36:AR36"/>
    <mergeCell ref="AS36:AU36"/>
    <mergeCell ref="D23:N23"/>
    <mergeCell ref="O23:AA23"/>
    <mergeCell ref="AB23:AF23"/>
    <mergeCell ref="AG23:AM23"/>
    <mergeCell ref="AN23:AR23"/>
    <mergeCell ref="AS23:AU23"/>
    <mergeCell ref="O36:AA36"/>
    <mergeCell ref="AB36:AF36"/>
    <mergeCell ref="AN30:AR30"/>
    <mergeCell ref="AS30:AT30"/>
    <mergeCell ref="BF40:BK40"/>
    <mergeCell ref="BL40:BR40"/>
    <mergeCell ref="BL38:BR38"/>
    <mergeCell ref="BL36:BR36"/>
    <mergeCell ref="BL34:BR34"/>
    <mergeCell ref="BF35:BK35"/>
    <mergeCell ref="BL35:BR35"/>
    <mergeCell ref="AN33:AR33"/>
    <mergeCell ref="AS33:AU33"/>
    <mergeCell ref="AV38:BE38"/>
    <mergeCell ref="BF38:BK38"/>
    <mergeCell ref="AV34:BE34"/>
    <mergeCell ref="BF34:BK34"/>
    <mergeCell ref="AV36:BE36"/>
    <mergeCell ref="BF36:BK36"/>
    <mergeCell ref="BL41:BR41"/>
    <mergeCell ref="AG43:AM43"/>
    <mergeCell ref="AN43:AR43"/>
    <mergeCell ref="AS43:AU43"/>
    <mergeCell ref="AV43:BE43"/>
    <mergeCell ref="BF43:BK43"/>
    <mergeCell ref="AV42:BE42"/>
    <mergeCell ref="BF42:BK42"/>
    <mergeCell ref="AN41:AR41"/>
    <mergeCell ref="AS41:AU41"/>
    <mergeCell ref="AV30:BD30"/>
    <mergeCell ref="O32:AA32"/>
    <mergeCell ref="AB32:AF32"/>
    <mergeCell ref="AG32:AM32"/>
    <mergeCell ref="AN32:AR32"/>
    <mergeCell ref="AS32:AU32"/>
    <mergeCell ref="AV32:BE32"/>
    <mergeCell ref="O35:AA35"/>
    <mergeCell ref="AB35:AF35"/>
    <mergeCell ref="AG35:AM35"/>
    <mergeCell ref="AN35:AR35"/>
    <mergeCell ref="AS35:AU35"/>
    <mergeCell ref="AV35:BE35"/>
    <mergeCell ref="O34:AA34"/>
    <mergeCell ref="AB34:AF34"/>
    <mergeCell ref="AG34:AM34"/>
    <mergeCell ref="AN34:AR34"/>
    <mergeCell ref="AS34:AU34"/>
    <mergeCell ref="B93:BB93"/>
    <mergeCell ref="B61:BO61"/>
    <mergeCell ref="AK62:BO62"/>
    <mergeCell ref="BF32:BK32"/>
    <mergeCell ref="BL32:BR32"/>
    <mergeCell ref="BF30:BK30"/>
    <mergeCell ref="BL30:BR30"/>
    <mergeCell ref="AV33:BE33"/>
    <mergeCell ref="BF33:BK33"/>
    <mergeCell ref="BL33:BR33"/>
    <mergeCell ref="BL31:BR31"/>
    <mergeCell ref="BF31:BK31"/>
    <mergeCell ref="O30:Z30"/>
    <mergeCell ref="AB30:AF30"/>
    <mergeCell ref="O31:Z31"/>
    <mergeCell ref="AB31:AF31"/>
    <mergeCell ref="AG31:AL31"/>
    <mergeCell ref="AN31:AR31"/>
    <mergeCell ref="AS31:AT31"/>
    <mergeCell ref="AV31:BD31"/>
    <mergeCell ref="O33:AA33"/>
    <mergeCell ref="AB33:AF33"/>
    <mergeCell ref="AG33:AM33"/>
    <mergeCell ref="AG30:AL30"/>
  </mergeCells>
  <printOptions horizontalCentered="1"/>
  <pageMargins left="0.23622047244094491" right="0.23622047244094491" top="0.74803149606299213" bottom="0.74803149606299213" header="0.31496062992125984" footer="0.31496062992125984"/>
  <pageSetup paperSize="9" scale="66" fitToHeight="0" orientation="landscape" r:id="rId1"/>
  <headerFooter scaleWithDoc="0" alignWithMargins="0">
    <oddFooter>&amp;C Public Sector Climate Change Duties 2020  Summary Report: Angus Council</oddFooter>
  </headerFooter>
  <rowBreaks count="7" manualBreakCount="7">
    <brk id="19" max="16383" man="1"/>
    <brk id="46" max="16383" man="1"/>
    <brk id="60" max="69" man="1"/>
    <brk id="72" max="16383" man="1"/>
    <brk id="83" max="16383" man="1"/>
    <brk id="104" max="16383" man="1"/>
    <brk id="113"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I43"/>
  <sheetViews>
    <sheetView showGridLines="0" view="pageLayout" topLeftCell="A42" zoomScaleNormal="100" zoomScaleSheetLayoutView="100" workbookViewId="0">
      <selection activeCell="A51" sqref="A51"/>
    </sheetView>
  </sheetViews>
  <sheetFormatPr defaultRowHeight="15" x14ac:dyDescent="0.25"/>
  <cols>
    <col min="1" max="1" width="24.5703125" customWidth="1"/>
    <col min="2" max="2" width="6.28515625" customWidth="1"/>
    <col min="3" max="3" width="5.140625" customWidth="1"/>
    <col min="4" max="4" width="23.42578125" customWidth="1"/>
    <col min="5" max="5" width="14.85546875" customWidth="1"/>
    <col min="6" max="6" width="51.42578125" customWidth="1"/>
    <col min="7" max="7" width="7.28515625" hidden="1" customWidth="1"/>
    <col min="8" max="8" width="0.28515625" hidden="1" customWidth="1"/>
    <col min="9" max="9" width="8.5703125" customWidth="1"/>
  </cols>
  <sheetData>
    <row r="1" spans="1:9" ht="22.7" customHeight="1" x14ac:dyDescent="0.25">
      <c r="A1" s="111" t="s">
        <v>411</v>
      </c>
      <c r="B1" s="112"/>
      <c r="C1" s="112"/>
      <c r="D1" s="112"/>
      <c r="E1" s="112"/>
      <c r="F1" s="112"/>
      <c r="G1" s="112"/>
      <c r="H1" s="112"/>
      <c r="I1" s="112"/>
    </row>
    <row r="2" spans="1:9" ht="8.1" customHeight="1" x14ac:dyDescent="0.25"/>
    <row r="3" spans="1:9" ht="6.6" customHeight="1" x14ac:dyDescent="0.25"/>
    <row r="4" spans="1:9" ht="20.85" customHeight="1" x14ac:dyDescent="0.25">
      <c r="A4" s="113" t="s">
        <v>5</v>
      </c>
      <c r="B4" s="112"/>
    </row>
    <row r="5" spans="1:9" ht="10.15" customHeight="1" x14ac:dyDescent="0.25"/>
    <row r="6" spans="1:9" ht="17.100000000000001" customHeight="1" x14ac:dyDescent="0.25">
      <c r="A6" s="252" t="s">
        <v>244</v>
      </c>
      <c r="B6" s="97"/>
      <c r="C6" s="97"/>
      <c r="D6" s="97"/>
      <c r="E6" s="97"/>
      <c r="F6" s="97"/>
      <c r="G6" s="96"/>
    </row>
    <row r="7" spans="1:9" ht="17.100000000000001" customHeight="1" x14ac:dyDescent="0.25">
      <c r="A7" s="250" t="s">
        <v>245</v>
      </c>
      <c r="B7" s="97"/>
      <c r="C7" s="97"/>
      <c r="D7" s="97"/>
      <c r="E7" s="97"/>
      <c r="F7" s="97"/>
      <c r="G7" s="96"/>
    </row>
    <row r="8" spans="1:9" ht="251.25" customHeight="1" x14ac:dyDescent="0.25">
      <c r="A8" s="251" t="s">
        <v>432</v>
      </c>
      <c r="B8" s="97"/>
      <c r="C8" s="97"/>
      <c r="D8" s="97"/>
      <c r="E8" s="97"/>
      <c r="F8" s="97"/>
      <c r="G8" s="96"/>
    </row>
    <row r="9" spans="1:9" ht="18" customHeight="1" x14ac:dyDescent="0.25">
      <c r="A9" s="252" t="s">
        <v>246</v>
      </c>
      <c r="B9" s="97"/>
      <c r="C9" s="97"/>
      <c r="D9" s="97"/>
      <c r="E9" s="97"/>
      <c r="F9" s="97"/>
      <c r="G9" s="96"/>
    </row>
    <row r="10" spans="1:9" ht="30" customHeight="1" x14ac:dyDescent="0.25">
      <c r="A10" s="250" t="s">
        <v>247</v>
      </c>
      <c r="B10" s="97"/>
      <c r="C10" s="97"/>
      <c r="D10" s="97"/>
      <c r="E10" s="97"/>
      <c r="F10" s="97"/>
      <c r="G10" s="96"/>
    </row>
    <row r="11" spans="1:9" ht="375" customHeight="1" x14ac:dyDescent="0.25">
      <c r="A11" s="254" t="s">
        <v>473</v>
      </c>
      <c r="B11" s="255"/>
      <c r="C11" s="255"/>
      <c r="D11" s="255"/>
      <c r="E11" s="255"/>
      <c r="F11" s="255"/>
      <c r="G11" s="256"/>
    </row>
    <row r="12" spans="1:9" ht="19.5" customHeight="1" x14ac:dyDescent="0.25">
      <c r="A12" s="252" t="s">
        <v>248</v>
      </c>
      <c r="B12" s="97"/>
      <c r="C12" s="97"/>
      <c r="D12" s="97"/>
      <c r="E12" s="97"/>
      <c r="F12" s="97"/>
      <c r="G12" s="97"/>
      <c r="H12" s="96"/>
    </row>
    <row r="13" spans="1:9" ht="17.100000000000001" customHeight="1" x14ac:dyDescent="0.25">
      <c r="A13" s="250" t="s">
        <v>249</v>
      </c>
      <c r="B13" s="97"/>
      <c r="C13" s="97"/>
      <c r="D13" s="97"/>
      <c r="E13" s="97"/>
      <c r="F13" s="97"/>
      <c r="G13" s="97"/>
      <c r="H13" s="96"/>
    </row>
    <row r="14" spans="1:9" ht="298.5" customHeight="1" x14ac:dyDescent="0.25">
      <c r="A14" s="254" t="s">
        <v>395</v>
      </c>
      <c r="B14" s="255"/>
      <c r="C14" s="255"/>
      <c r="D14" s="255"/>
      <c r="E14" s="255"/>
      <c r="F14" s="255"/>
      <c r="G14" s="255"/>
      <c r="H14" s="256"/>
    </row>
    <row r="15" spans="1:9" ht="357.75" customHeight="1" x14ac:dyDescent="0.25">
      <c r="A15" s="257" t="s">
        <v>474</v>
      </c>
      <c r="B15" s="258"/>
      <c r="C15" s="258"/>
      <c r="D15" s="258"/>
      <c r="E15" s="258"/>
      <c r="F15" s="258"/>
    </row>
    <row r="16" spans="1:9" ht="62.85" customHeight="1" x14ac:dyDescent="0.25">
      <c r="A16" s="259" t="s">
        <v>250</v>
      </c>
      <c r="B16" s="260"/>
      <c r="C16" s="260"/>
      <c r="D16" s="260"/>
      <c r="E16" s="260"/>
      <c r="F16" s="260"/>
      <c r="G16" s="260"/>
      <c r="H16" s="261"/>
    </row>
    <row r="17" spans="1:8" ht="100.5" customHeight="1" x14ac:dyDescent="0.25">
      <c r="A17" s="262" t="s">
        <v>251</v>
      </c>
      <c r="B17" s="263"/>
      <c r="C17" s="263"/>
      <c r="D17" s="263"/>
      <c r="E17" s="263"/>
      <c r="F17" s="263"/>
      <c r="G17" s="263"/>
      <c r="H17" s="264"/>
    </row>
    <row r="18" spans="1:8" s="48" customFormat="1" ht="45" x14ac:dyDescent="0.25">
      <c r="A18" s="46" t="s">
        <v>46</v>
      </c>
      <c r="B18" s="265" t="s">
        <v>252</v>
      </c>
      <c r="C18" s="266"/>
      <c r="D18" s="47" t="s">
        <v>253</v>
      </c>
      <c r="E18" s="47" t="s">
        <v>254</v>
      </c>
      <c r="F18" s="47" t="s">
        <v>255</v>
      </c>
      <c r="G18" s="267" t="s">
        <v>256</v>
      </c>
      <c r="H18" s="268"/>
    </row>
    <row r="19" spans="1:8" ht="277.5" customHeight="1" x14ac:dyDescent="0.25">
      <c r="A19" s="6" t="s">
        <v>257</v>
      </c>
      <c r="B19" s="95" t="s">
        <v>258</v>
      </c>
      <c r="C19" s="96"/>
      <c r="D19" s="6" t="s">
        <v>259</v>
      </c>
      <c r="E19" s="6" t="s">
        <v>260</v>
      </c>
      <c r="F19" s="54" t="s">
        <v>469</v>
      </c>
      <c r="G19" s="95" t="s">
        <v>261</v>
      </c>
      <c r="H19" s="96"/>
    </row>
    <row r="20" spans="1:8" ht="159" customHeight="1" x14ac:dyDescent="0.25">
      <c r="A20" s="6" t="s">
        <v>262</v>
      </c>
      <c r="B20" s="95" t="s">
        <v>263</v>
      </c>
      <c r="C20" s="96"/>
      <c r="D20" s="6" t="s">
        <v>259</v>
      </c>
      <c r="E20" s="6" t="s">
        <v>264</v>
      </c>
      <c r="F20" s="54" t="s">
        <v>396</v>
      </c>
      <c r="G20" s="95" t="s">
        <v>265</v>
      </c>
      <c r="H20" s="96"/>
    </row>
    <row r="21" spans="1:8" ht="336" customHeight="1" x14ac:dyDescent="0.25">
      <c r="A21" s="6" t="s">
        <v>266</v>
      </c>
      <c r="B21" s="95" t="s">
        <v>267</v>
      </c>
      <c r="C21" s="96"/>
      <c r="D21" s="6" t="s">
        <v>259</v>
      </c>
      <c r="E21" s="9" t="s">
        <v>268</v>
      </c>
      <c r="F21" s="54" t="s">
        <v>470</v>
      </c>
      <c r="G21" s="95" t="s">
        <v>269</v>
      </c>
      <c r="H21" s="96"/>
    </row>
    <row r="22" spans="1:8" ht="71.25" x14ac:dyDescent="0.25">
      <c r="A22" s="6" t="s">
        <v>270</v>
      </c>
      <c r="B22" s="95" t="s">
        <v>271</v>
      </c>
      <c r="C22" s="96"/>
      <c r="D22" s="6" t="s">
        <v>272</v>
      </c>
      <c r="E22" s="6" t="s">
        <v>273</v>
      </c>
      <c r="F22" s="6" t="s">
        <v>274</v>
      </c>
      <c r="G22" s="95"/>
      <c r="H22" s="96"/>
    </row>
    <row r="23" spans="1:8" ht="71.25" x14ac:dyDescent="0.25">
      <c r="A23" s="6" t="s">
        <v>275</v>
      </c>
      <c r="B23" s="95" t="s">
        <v>276</v>
      </c>
      <c r="C23" s="96"/>
      <c r="D23" s="6" t="s">
        <v>272</v>
      </c>
      <c r="E23" s="6" t="s">
        <v>277</v>
      </c>
      <c r="F23" s="6" t="s">
        <v>393</v>
      </c>
      <c r="G23" s="95"/>
      <c r="H23" s="96"/>
    </row>
    <row r="24" spans="1:8" ht="85.5" x14ac:dyDescent="0.25">
      <c r="A24" s="6" t="s">
        <v>278</v>
      </c>
      <c r="B24" s="95" t="s">
        <v>279</v>
      </c>
      <c r="C24" s="96"/>
      <c r="D24" s="6" t="s">
        <v>272</v>
      </c>
      <c r="E24" s="6" t="s">
        <v>280</v>
      </c>
      <c r="F24" s="10" t="s">
        <v>397</v>
      </c>
      <c r="G24" s="95"/>
      <c r="H24" s="96"/>
    </row>
    <row r="25" spans="1:8" ht="99.75" x14ac:dyDescent="0.25">
      <c r="A25" s="6" t="s">
        <v>281</v>
      </c>
      <c r="B25" s="95" t="s">
        <v>282</v>
      </c>
      <c r="C25" s="96"/>
      <c r="D25" s="6" t="s">
        <v>283</v>
      </c>
      <c r="E25" s="6" t="s">
        <v>284</v>
      </c>
      <c r="F25" s="6" t="s">
        <v>394</v>
      </c>
      <c r="G25" s="95"/>
      <c r="H25" s="96"/>
    </row>
    <row r="26" spans="1:8" ht="114" x14ac:dyDescent="0.25">
      <c r="A26" s="6" t="s">
        <v>285</v>
      </c>
      <c r="B26" s="95" t="s">
        <v>286</v>
      </c>
      <c r="C26" s="96"/>
      <c r="D26" s="6" t="s">
        <v>283</v>
      </c>
      <c r="E26" s="6" t="s">
        <v>287</v>
      </c>
      <c r="F26" s="10" t="s">
        <v>380</v>
      </c>
      <c r="G26" s="95"/>
      <c r="H26" s="96"/>
    </row>
    <row r="27" spans="1:8" ht="119.25" customHeight="1" x14ac:dyDescent="0.25">
      <c r="A27" s="6" t="s">
        <v>288</v>
      </c>
      <c r="B27" s="95" t="s">
        <v>289</v>
      </c>
      <c r="C27" s="96"/>
      <c r="D27" s="6" t="s">
        <v>283</v>
      </c>
      <c r="E27" s="6" t="s">
        <v>290</v>
      </c>
      <c r="F27" s="6" t="s">
        <v>409</v>
      </c>
      <c r="G27" s="95"/>
      <c r="H27" s="96"/>
    </row>
    <row r="28" spans="1:8" ht="0" hidden="1" customHeight="1" x14ac:dyDescent="0.25"/>
    <row r="29" spans="1:8" ht="17.100000000000001" customHeight="1" x14ac:dyDescent="0.25">
      <c r="A29" s="252" t="s">
        <v>291</v>
      </c>
      <c r="B29" s="97"/>
      <c r="C29" s="97"/>
      <c r="D29" s="97"/>
      <c r="E29" s="97"/>
      <c r="F29" s="97"/>
      <c r="G29" s="97"/>
      <c r="H29" s="96"/>
    </row>
    <row r="30" spans="1:8" ht="29.1" customHeight="1" x14ac:dyDescent="0.25">
      <c r="A30" s="250" t="s">
        <v>292</v>
      </c>
      <c r="B30" s="97"/>
      <c r="C30" s="97"/>
      <c r="D30" s="97"/>
      <c r="E30" s="97"/>
      <c r="F30" s="97"/>
      <c r="G30" s="97"/>
      <c r="H30" s="96"/>
    </row>
    <row r="31" spans="1:8" ht="93.75" customHeight="1" x14ac:dyDescent="0.25">
      <c r="A31" s="253" t="s">
        <v>471</v>
      </c>
      <c r="B31" s="201"/>
      <c r="C31" s="201"/>
      <c r="D31" s="201"/>
      <c r="E31" s="201"/>
      <c r="F31" s="201"/>
      <c r="G31" s="201"/>
      <c r="H31" s="202"/>
    </row>
    <row r="32" spans="1:8" ht="21.4" customHeight="1" x14ac:dyDescent="0.25"/>
    <row r="33" spans="1:8" ht="18" customHeight="1" x14ac:dyDescent="0.25">
      <c r="A33" s="252" t="s">
        <v>293</v>
      </c>
      <c r="B33" s="97"/>
      <c r="C33" s="97"/>
      <c r="D33" s="97"/>
      <c r="E33" s="97"/>
      <c r="F33" s="97"/>
      <c r="G33" s="97"/>
      <c r="H33" s="96"/>
    </row>
    <row r="34" spans="1:8" ht="18" customHeight="1" x14ac:dyDescent="0.25">
      <c r="A34" s="250" t="s">
        <v>294</v>
      </c>
      <c r="B34" s="97"/>
      <c r="C34" s="97"/>
      <c r="D34" s="97"/>
      <c r="E34" s="97"/>
      <c r="F34" s="97"/>
      <c r="G34" s="97"/>
      <c r="H34" s="96"/>
    </row>
    <row r="35" spans="1:8" ht="180" customHeight="1" x14ac:dyDescent="0.25">
      <c r="A35" s="251" t="s">
        <v>398</v>
      </c>
      <c r="B35" s="97"/>
      <c r="C35" s="97"/>
      <c r="D35" s="97"/>
      <c r="E35" s="97"/>
      <c r="F35" s="97"/>
      <c r="G35" s="97"/>
      <c r="H35" s="96"/>
    </row>
    <row r="36" spans="1:8" ht="17.100000000000001" customHeight="1" x14ac:dyDescent="0.25">
      <c r="A36" s="252" t="s">
        <v>295</v>
      </c>
      <c r="B36" s="97"/>
      <c r="C36" s="97"/>
      <c r="D36" s="97"/>
      <c r="E36" s="97"/>
      <c r="F36" s="97"/>
      <c r="G36" s="97"/>
      <c r="H36" s="96"/>
    </row>
    <row r="37" spans="1:8" ht="17.100000000000001" customHeight="1" x14ac:dyDescent="0.25">
      <c r="A37" s="250" t="s">
        <v>296</v>
      </c>
      <c r="B37" s="97"/>
      <c r="C37" s="97"/>
      <c r="D37" s="97"/>
      <c r="E37" s="97"/>
      <c r="F37" s="97"/>
      <c r="G37" s="97"/>
      <c r="H37" s="96"/>
    </row>
    <row r="38" spans="1:8" ht="163.5" customHeight="1" x14ac:dyDescent="0.25">
      <c r="A38" s="251" t="s">
        <v>408</v>
      </c>
      <c r="B38" s="97"/>
      <c r="C38" s="97"/>
      <c r="D38" s="97"/>
      <c r="E38" s="97"/>
      <c r="F38" s="97"/>
      <c r="G38" s="97"/>
      <c r="H38" s="96"/>
    </row>
    <row r="39" spans="1:8" ht="16.7" customHeight="1" x14ac:dyDescent="0.25"/>
    <row r="40" spans="1:8" ht="17.100000000000001" customHeight="1" x14ac:dyDescent="0.25">
      <c r="A40" s="252" t="s">
        <v>297</v>
      </c>
      <c r="B40" s="97"/>
      <c r="C40" s="97"/>
      <c r="D40" s="97"/>
      <c r="E40" s="97"/>
      <c r="F40" s="97"/>
      <c r="G40" s="97"/>
      <c r="H40" s="96"/>
    </row>
    <row r="41" spans="1:8" ht="17.100000000000001" customHeight="1" x14ac:dyDescent="0.25">
      <c r="A41" s="250" t="s">
        <v>298</v>
      </c>
      <c r="B41" s="97"/>
      <c r="C41" s="97"/>
      <c r="D41" s="97"/>
      <c r="E41" s="97"/>
      <c r="F41" s="97"/>
      <c r="G41" s="97"/>
      <c r="H41" s="96"/>
    </row>
    <row r="42" spans="1:8" ht="154.5" customHeight="1" x14ac:dyDescent="0.25">
      <c r="A42" s="251" t="s">
        <v>299</v>
      </c>
      <c r="B42" s="97"/>
      <c r="C42" s="97"/>
      <c r="D42" s="97"/>
      <c r="E42" s="97"/>
      <c r="F42" s="97"/>
      <c r="G42" s="97"/>
      <c r="H42" s="96"/>
    </row>
    <row r="43" spans="1:8" ht="11.45" customHeight="1" x14ac:dyDescent="0.25"/>
  </sheetData>
  <mergeCells count="46">
    <mergeCell ref="A1:I1"/>
    <mergeCell ref="A4:B4"/>
    <mergeCell ref="A6:G6"/>
    <mergeCell ref="A7:G7"/>
    <mergeCell ref="A8:G8"/>
    <mergeCell ref="A9:G9"/>
    <mergeCell ref="A10:G10"/>
    <mergeCell ref="A11:G11"/>
    <mergeCell ref="A12:H12"/>
    <mergeCell ref="A13:H13"/>
    <mergeCell ref="A14:H14"/>
    <mergeCell ref="A15:F15"/>
    <mergeCell ref="A16:H16"/>
    <mergeCell ref="A17:H17"/>
    <mergeCell ref="B18:C18"/>
    <mergeCell ref="G18:H18"/>
    <mergeCell ref="B19:C19"/>
    <mergeCell ref="G19:H19"/>
    <mergeCell ref="B20:C20"/>
    <mergeCell ref="G20:H20"/>
    <mergeCell ref="B21:C21"/>
    <mergeCell ref="G21:H21"/>
    <mergeCell ref="B22:C22"/>
    <mergeCell ref="G22:H22"/>
    <mergeCell ref="B23:C23"/>
    <mergeCell ref="G23:H23"/>
    <mergeCell ref="B24:C24"/>
    <mergeCell ref="G24:H24"/>
    <mergeCell ref="B25:C25"/>
    <mergeCell ref="G25:H25"/>
    <mergeCell ref="B26:C26"/>
    <mergeCell ref="G26:H26"/>
    <mergeCell ref="B27:C27"/>
    <mergeCell ref="G27:H27"/>
    <mergeCell ref="A29:H29"/>
    <mergeCell ref="A30:H30"/>
    <mergeCell ref="A31:H31"/>
    <mergeCell ref="A38:H38"/>
    <mergeCell ref="A40:H40"/>
    <mergeCell ref="A41:H41"/>
    <mergeCell ref="A42:H42"/>
    <mergeCell ref="A33:H33"/>
    <mergeCell ref="A34:H34"/>
    <mergeCell ref="A35:H35"/>
    <mergeCell ref="A36:H36"/>
    <mergeCell ref="A37:H37"/>
  </mergeCells>
  <printOptions horizontalCentered="1"/>
  <pageMargins left="0.23622047244094491" right="0.23622047244094491" top="0.74803149606299213" bottom="0.74803149606299213" header="0.31496062992125984" footer="0.31496062992125984"/>
  <pageSetup paperSize="9" fitToHeight="0" orientation="landscape" r:id="rId1"/>
  <headerFooter scaleWithDoc="0">
    <oddFooter>&amp;CPublic Sector Climate Change Duties 2020 Summary Report: Angus Council</oddFooter>
  </headerFooter>
  <rowBreaks count="8" manualBreakCount="8">
    <brk id="8" max="16383" man="1"/>
    <brk id="11" max="5" man="1"/>
    <brk id="15" max="5" man="1"/>
    <brk id="19" max="5" man="1"/>
    <brk id="21" max="5" man="1"/>
    <brk id="24" max="16383" man="1"/>
    <brk id="28" max="5" man="1"/>
    <brk id="35"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5"/>
  <sheetViews>
    <sheetView showGridLines="0" view="pageLayout" topLeftCell="H14" zoomScaleNormal="100" workbookViewId="0">
      <selection activeCell="H5" sqref="H5"/>
    </sheetView>
  </sheetViews>
  <sheetFormatPr defaultRowHeight="15" x14ac:dyDescent="0.25"/>
  <cols>
    <col min="1" max="1" width="35.140625" customWidth="1"/>
    <col min="2" max="2" width="94.5703125" customWidth="1"/>
    <col min="3" max="3" width="0" hidden="1" customWidth="1"/>
    <col min="4" max="4" width="0.140625" customWidth="1"/>
    <col min="5" max="5" width="0" hidden="1" customWidth="1"/>
    <col min="6" max="6" width="5.7109375" customWidth="1"/>
    <col min="7" max="7" width="4" customWidth="1"/>
    <col min="8" max="8" width="190.140625" customWidth="1"/>
  </cols>
  <sheetData>
    <row r="1" spans="1:7" ht="22.7" customHeight="1" x14ac:dyDescent="0.25">
      <c r="A1" s="111" t="s">
        <v>410</v>
      </c>
      <c r="B1" s="112"/>
      <c r="C1" s="112"/>
      <c r="D1" s="112"/>
      <c r="E1" s="112"/>
      <c r="F1" s="112"/>
      <c r="G1" s="112"/>
    </row>
    <row r="2" spans="1:7" ht="8.1" customHeight="1" x14ac:dyDescent="0.25"/>
    <row r="3" spans="1:7" ht="8.25" customHeight="1" x14ac:dyDescent="0.25"/>
    <row r="4" spans="1:7" ht="18" x14ac:dyDescent="0.25">
      <c r="A4" s="4" t="s">
        <v>6</v>
      </c>
    </row>
    <row r="5" spans="1:7" ht="13.35" customHeight="1" x14ac:dyDescent="0.25"/>
    <row r="6" spans="1:7" ht="17.100000000000001" customHeight="1" x14ac:dyDescent="0.25">
      <c r="A6" s="270" t="s">
        <v>300</v>
      </c>
      <c r="B6" s="96"/>
    </row>
    <row r="7" spans="1:7" ht="17.100000000000001" customHeight="1" x14ac:dyDescent="0.25">
      <c r="A7" s="269" t="s">
        <v>301</v>
      </c>
      <c r="B7" s="96"/>
    </row>
    <row r="8" spans="1:7" ht="129.75" customHeight="1" x14ac:dyDescent="0.25">
      <c r="A8" s="251" t="s">
        <v>359</v>
      </c>
      <c r="B8" s="96"/>
    </row>
    <row r="9" spans="1:7" ht="18" customHeight="1" x14ac:dyDescent="0.25">
      <c r="A9" s="270" t="s">
        <v>302</v>
      </c>
      <c r="B9" s="97"/>
      <c r="C9" s="97"/>
      <c r="D9" s="96"/>
    </row>
    <row r="10" spans="1:7" ht="18" customHeight="1" x14ac:dyDescent="0.25">
      <c r="A10" s="269" t="s">
        <v>303</v>
      </c>
      <c r="B10" s="97"/>
      <c r="C10" s="97"/>
      <c r="D10" s="96"/>
    </row>
    <row r="11" spans="1:7" ht="100.5" customHeight="1" x14ac:dyDescent="0.25">
      <c r="A11" s="251" t="s">
        <v>360</v>
      </c>
      <c r="B11" s="97"/>
      <c r="C11" s="97"/>
      <c r="D11" s="96"/>
    </row>
    <row r="12" spans="1:7" ht="23.85" customHeight="1" x14ac:dyDescent="0.25">
      <c r="A12" s="270" t="s">
        <v>304</v>
      </c>
      <c r="B12" s="96"/>
    </row>
    <row r="13" spans="1:7" ht="24.6" customHeight="1" x14ac:dyDescent="0.25">
      <c r="A13" s="269" t="s">
        <v>305</v>
      </c>
      <c r="B13" s="96"/>
    </row>
    <row r="14" spans="1:7" ht="27" customHeight="1" x14ac:dyDescent="0.25">
      <c r="A14" s="271" t="s">
        <v>353</v>
      </c>
      <c r="B14" s="96"/>
    </row>
    <row r="15" spans="1:7" ht="0" hidden="1" customHeight="1" x14ac:dyDescent="0.25"/>
  </sheetData>
  <mergeCells count="10">
    <mergeCell ref="A1:G1"/>
    <mergeCell ref="A6:B6"/>
    <mergeCell ref="A7:B7"/>
    <mergeCell ref="A8:B8"/>
    <mergeCell ref="A9:D9"/>
    <mergeCell ref="A10:D10"/>
    <mergeCell ref="A11:D11"/>
    <mergeCell ref="A12:B12"/>
    <mergeCell ref="A13:B13"/>
    <mergeCell ref="A14:B14"/>
  </mergeCells>
  <printOptions horizontalCentered="1"/>
  <pageMargins left="0.23622047244094491" right="0.23622047244094491" top="0.74803149606299213" bottom="0.74803149606299213" header="0.31496062992125984" footer="0.31496062992125984"/>
  <pageSetup paperSize="9" fitToHeight="0" orientation="landscape" r:id="rId1"/>
  <headerFooter scaleWithDoc="0" alignWithMargins="0">
    <oddFooter>&amp;CPublic Sector Climate Change Duties 2020  Summary Report: Angus Council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29"/>
  <sheetViews>
    <sheetView showGridLines="0" view="pageLayout" topLeftCell="G1" zoomScaleNormal="100" workbookViewId="0">
      <selection activeCell="G13" sqref="G13"/>
    </sheetView>
  </sheetViews>
  <sheetFormatPr defaultRowHeight="15" x14ac:dyDescent="0.25"/>
  <cols>
    <col min="1" max="1" width="27.5703125" customWidth="1"/>
    <col min="2" max="2" width="32.5703125" customWidth="1"/>
    <col min="3" max="3" width="22.85546875" customWidth="1"/>
    <col min="4" max="4" width="13.28515625" customWidth="1"/>
    <col min="5" max="5" width="30.85546875" customWidth="1"/>
    <col min="6" max="6" width="14.28515625" customWidth="1"/>
    <col min="7" max="7" width="20.42578125" customWidth="1"/>
    <col min="8" max="8" width="190.140625" customWidth="1"/>
  </cols>
  <sheetData>
    <row r="1" spans="1:7" ht="22.7" customHeight="1" x14ac:dyDescent="0.25">
      <c r="A1" s="111" t="s">
        <v>410</v>
      </c>
      <c r="B1" s="112"/>
      <c r="C1" s="112"/>
      <c r="D1" s="112"/>
      <c r="E1" s="112"/>
      <c r="F1" s="112"/>
      <c r="G1" s="112"/>
    </row>
    <row r="2" spans="1:7" ht="8.1" customHeight="1" x14ac:dyDescent="0.25"/>
    <row r="3" spans="1:7" ht="4.9000000000000004" customHeight="1" x14ac:dyDescent="0.25"/>
    <row r="4" spans="1:7" ht="20.85" customHeight="1" x14ac:dyDescent="0.25">
      <c r="A4" s="113" t="s">
        <v>7</v>
      </c>
      <c r="B4" s="112"/>
      <c r="C4" s="112"/>
      <c r="D4" s="112"/>
    </row>
    <row r="5" spans="1:7" ht="18.75" customHeight="1" x14ac:dyDescent="0.25"/>
    <row r="6" spans="1:7" ht="18" customHeight="1" x14ac:dyDescent="0.25">
      <c r="A6" s="105" t="s">
        <v>306</v>
      </c>
      <c r="B6" s="97"/>
      <c r="C6" s="97"/>
      <c r="D6" s="97"/>
      <c r="E6" s="96"/>
    </row>
    <row r="7" spans="1:7" ht="18" customHeight="1" x14ac:dyDescent="0.25">
      <c r="A7" s="107" t="s">
        <v>307</v>
      </c>
      <c r="B7" s="97"/>
      <c r="C7" s="97"/>
      <c r="D7" s="97"/>
      <c r="E7" s="96"/>
    </row>
    <row r="8" spans="1:7" ht="48.75" customHeight="1" x14ac:dyDescent="0.25">
      <c r="A8" s="251" t="s">
        <v>472</v>
      </c>
      <c r="B8" s="97"/>
      <c r="C8" s="97"/>
      <c r="D8" s="97"/>
      <c r="E8" s="96"/>
    </row>
    <row r="9" spans="1:7" ht="0" hidden="1" customHeight="1" x14ac:dyDescent="0.25"/>
    <row r="10" spans="1:7" ht="18" customHeight="1" x14ac:dyDescent="0.25"/>
    <row r="11" spans="1:7" ht="18" customHeight="1" x14ac:dyDescent="0.25">
      <c r="A11" s="105" t="s">
        <v>308</v>
      </c>
      <c r="B11" s="97"/>
      <c r="C11" s="97"/>
      <c r="D11" s="97"/>
      <c r="E11" s="96"/>
    </row>
    <row r="12" spans="1:7" ht="18" customHeight="1" x14ac:dyDescent="0.25">
      <c r="A12" s="107" t="s">
        <v>309</v>
      </c>
      <c r="B12" s="97"/>
      <c r="C12" s="97"/>
      <c r="D12" s="97"/>
      <c r="E12" s="96"/>
    </row>
    <row r="13" spans="1:7" ht="21.75" customHeight="1" x14ac:dyDescent="0.25">
      <c r="A13" s="251" t="s">
        <v>310</v>
      </c>
      <c r="B13" s="97"/>
      <c r="C13" s="97"/>
      <c r="D13" s="97"/>
      <c r="E13" s="96"/>
    </row>
    <row r="14" spans="1:7" ht="17.25" customHeight="1" x14ac:dyDescent="0.25"/>
    <row r="15" spans="1:7" ht="18" customHeight="1" x14ac:dyDescent="0.25">
      <c r="A15" s="105" t="s">
        <v>311</v>
      </c>
      <c r="B15" s="97"/>
      <c r="C15" s="97"/>
      <c r="D15" s="97"/>
      <c r="E15" s="96"/>
    </row>
    <row r="16" spans="1:7" ht="18" customHeight="1" x14ac:dyDescent="0.25">
      <c r="A16" s="107" t="s">
        <v>312</v>
      </c>
      <c r="B16" s="97"/>
      <c r="C16" s="97"/>
      <c r="D16" s="97"/>
      <c r="E16" s="96"/>
    </row>
    <row r="17" spans="1:5" ht="20.25" customHeight="1" x14ac:dyDescent="0.25">
      <c r="A17" s="251" t="s">
        <v>310</v>
      </c>
      <c r="B17" s="97"/>
      <c r="C17" s="97"/>
      <c r="D17" s="97"/>
      <c r="E17" s="96"/>
    </row>
    <row r="18" spans="1:5" ht="0" hidden="1" customHeight="1" x14ac:dyDescent="0.25"/>
    <row r="19" spans="1:5" ht="18" customHeight="1" x14ac:dyDescent="0.25"/>
    <row r="20" spans="1:5" ht="18" customHeight="1" x14ac:dyDescent="0.25">
      <c r="A20" s="105" t="s">
        <v>313</v>
      </c>
      <c r="B20" s="97"/>
      <c r="C20" s="97"/>
      <c r="D20" s="97"/>
      <c r="E20" s="96"/>
    </row>
    <row r="21" spans="1:5" ht="18" customHeight="1" x14ac:dyDescent="0.25">
      <c r="A21" s="107" t="s">
        <v>314</v>
      </c>
      <c r="B21" s="97"/>
      <c r="C21" s="97"/>
      <c r="D21" s="97"/>
      <c r="E21" s="96"/>
    </row>
    <row r="22" spans="1:5" ht="24.75" customHeight="1" x14ac:dyDescent="0.25">
      <c r="A22" s="251" t="s">
        <v>310</v>
      </c>
      <c r="B22" s="97"/>
      <c r="C22" s="97"/>
      <c r="D22" s="97"/>
      <c r="E22" s="96"/>
    </row>
    <row r="23" spans="1:5" ht="18.75" customHeight="1" x14ac:dyDescent="0.25"/>
    <row r="24" spans="1:5" ht="17.100000000000001" customHeight="1" x14ac:dyDescent="0.25">
      <c r="A24" s="105" t="s">
        <v>315</v>
      </c>
      <c r="B24" s="97"/>
      <c r="C24" s="96"/>
    </row>
    <row r="25" spans="1:5" ht="30" customHeight="1" x14ac:dyDescent="0.25">
      <c r="A25" s="107" t="s">
        <v>316</v>
      </c>
      <c r="B25" s="97"/>
      <c r="C25" s="96"/>
    </row>
    <row r="26" spans="1:5" x14ac:dyDescent="0.25">
      <c r="A26" s="5" t="s">
        <v>317</v>
      </c>
      <c r="B26" s="5" t="s">
        <v>318</v>
      </c>
      <c r="C26" s="5" t="s">
        <v>319</v>
      </c>
    </row>
    <row r="27" spans="1:5" ht="20.25" customHeight="1" x14ac:dyDescent="0.25">
      <c r="A27" s="8" t="s">
        <v>320</v>
      </c>
      <c r="B27" s="8" t="s">
        <v>321</v>
      </c>
      <c r="C27" s="8"/>
    </row>
    <row r="28" spans="1:5" ht="7.5" customHeight="1" x14ac:dyDescent="0.25"/>
    <row r="29" spans="1:5" ht="18" customHeight="1" x14ac:dyDescent="0.25"/>
  </sheetData>
  <mergeCells count="16">
    <mergeCell ref="A1:G1"/>
    <mergeCell ref="A4:D4"/>
    <mergeCell ref="A6:E6"/>
    <mergeCell ref="A7:E7"/>
    <mergeCell ref="A8:E8"/>
    <mergeCell ref="A11:E11"/>
    <mergeCell ref="A12:E12"/>
    <mergeCell ref="A13:E13"/>
    <mergeCell ref="A15:E15"/>
    <mergeCell ref="A16:E16"/>
    <mergeCell ref="A25:C25"/>
    <mergeCell ref="A17:E17"/>
    <mergeCell ref="A20:E20"/>
    <mergeCell ref="A21:E21"/>
    <mergeCell ref="A22:E22"/>
    <mergeCell ref="A24:C24"/>
  </mergeCells>
  <printOptions horizontalCentered="1"/>
  <pageMargins left="0.23622047244094491" right="0.23622047244094491" top="0.74803149606299213" bottom="0.74803149606299213" header="0.31496062992125984" footer="0.31496062992125984"/>
  <pageSetup paperSize="9" scale="96" orientation="landscape" r:id="rId1"/>
  <headerFooter scaleWithDoc="0">
    <oddFooter>&amp;CPublic Sector Climate Change Duties 2020  Summary Report: Angus Council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Y76"/>
  <sheetViews>
    <sheetView showGridLines="0" view="pageLayout" topLeftCell="B79" zoomScaleNormal="85" zoomScaleSheetLayoutView="100" workbookViewId="0">
      <selection activeCell="P94" sqref="P94"/>
    </sheetView>
  </sheetViews>
  <sheetFormatPr defaultRowHeight="14.25" x14ac:dyDescent="0.2"/>
  <cols>
    <col min="1" max="1" width="0" style="17" hidden="1" customWidth="1"/>
    <col min="2" max="2" width="18.28515625" style="17" customWidth="1"/>
    <col min="3" max="14" width="9.140625" style="17"/>
    <col min="15" max="15" width="27.5703125" style="17" customWidth="1"/>
    <col min="16" max="23" width="9.140625" style="17"/>
    <col min="24" max="24" width="1.5703125" style="17" customWidth="1"/>
    <col min="25" max="16384" width="9.140625" style="17"/>
  </cols>
  <sheetData>
    <row r="1" spans="2:77" ht="18" x14ac:dyDescent="0.25">
      <c r="B1" s="16" t="s">
        <v>410</v>
      </c>
    </row>
    <row r="3" spans="2:77" ht="18" x14ac:dyDescent="0.25">
      <c r="B3" s="18" t="s">
        <v>9</v>
      </c>
    </row>
    <row r="5" spans="2:77" ht="15" x14ac:dyDescent="0.25">
      <c r="B5" s="272" t="s">
        <v>322</v>
      </c>
      <c r="C5" s="272"/>
      <c r="D5" s="272"/>
      <c r="E5" s="272"/>
      <c r="F5" s="272"/>
      <c r="G5" s="272"/>
      <c r="H5" s="272"/>
      <c r="I5" s="272"/>
      <c r="J5" s="272"/>
      <c r="K5" s="272"/>
      <c r="L5" s="272"/>
      <c r="M5" s="272"/>
      <c r="N5" s="272"/>
      <c r="O5" s="272"/>
    </row>
    <row r="6" spans="2:77" ht="63.75" customHeight="1" x14ac:dyDescent="0.2">
      <c r="B6" s="273" t="s">
        <v>377</v>
      </c>
      <c r="C6" s="273"/>
      <c r="D6" s="273"/>
      <c r="E6" s="273"/>
      <c r="F6" s="273"/>
      <c r="G6" s="273"/>
      <c r="H6" s="273"/>
      <c r="I6" s="273"/>
      <c r="J6" s="273"/>
      <c r="K6" s="273"/>
      <c r="L6" s="273"/>
      <c r="M6" s="273"/>
      <c r="N6" s="273"/>
      <c r="O6" s="273"/>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19"/>
      <c r="BL6" s="19"/>
      <c r="BM6" s="19"/>
      <c r="BN6" s="19"/>
      <c r="BO6" s="19"/>
      <c r="BP6" s="19"/>
      <c r="BQ6" s="19"/>
      <c r="BR6" s="19"/>
      <c r="BS6" s="19"/>
      <c r="BT6" s="19"/>
      <c r="BU6" s="19"/>
      <c r="BV6" s="19"/>
      <c r="BW6" s="19"/>
      <c r="BX6" s="19"/>
      <c r="BY6" s="20"/>
    </row>
    <row r="7" spans="2:77" ht="15" x14ac:dyDescent="0.25">
      <c r="B7" s="272" t="s">
        <v>323</v>
      </c>
      <c r="C7" s="272"/>
      <c r="D7" s="272"/>
      <c r="E7" s="272"/>
      <c r="F7" s="272"/>
      <c r="G7" s="272"/>
      <c r="H7" s="272"/>
      <c r="I7" s="272"/>
      <c r="J7" s="272"/>
      <c r="K7" s="272"/>
      <c r="L7" s="272"/>
      <c r="M7" s="272"/>
      <c r="N7" s="272"/>
      <c r="O7" s="272"/>
    </row>
    <row r="8" spans="2:77" x14ac:dyDescent="0.2">
      <c r="B8" s="274" t="s">
        <v>324</v>
      </c>
      <c r="C8" s="274"/>
      <c r="D8" s="274"/>
      <c r="E8" s="274"/>
      <c r="F8" s="274"/>
      <c r="G8" s="274"/>
      <c r="H8" s="274"/>
      <c r="I8" s="274"/>
      <c r="J8" s="274"/>
      <c r="K8" s="274"/>
      <c r="L8" s="274"/>
      <c r="M8" s="274"/>
      <c r="N8" s="274"/>
      <c r="O8" s="274"/>
    </row>
    <row r="9" spans="2:77" x14ac:dyDescent="0.2">
      <c r="B9" s="21"/>
      <c r="C9" s="21"/>
      <c r="D9" s="21"/>
      <c r="E9" s="21"/>
      <c r="F9" s="21"/>
      <c r="G9" s="21"/>
      <c r="H9" s="21"/>
      <c r="I9" s="21"/>
      <c r="J9" s="21"/>
      <c r="K9" s="21"/>
      <c r="L9" s="21"/>
      <c r="M9" s="21"/>
      <c r="N9" s="21"/>
      <c r="O9" s="21"/>
    </row>
    <row r="10" spans="2:77" ht="15" x14ac:dyDescent="0.25">
      <c r="B10" s="272" t="s">
        <v>325</v>
      </c>
      <c r="C10" s="272"/>
      <c r="D10" s="272"/>
      <c r="E10" s="272"/>
      <c r="F10" s="272"/>
      <c r="G10" s="272"/>
      <c r="H10" s="272"/>
      <c r="I10" s="272"/>
      <c r="J10" s="272"/>
      <c r="K10" s="272"/>
      <c r="L10" s="272"/>
      <c r="M10" s="272"/>
      <c r="N10" s="272"/>
      <c r="O10" s="272"/>
    </row>
    <row r="11" spans="2:77" ht="15" x14ac:dyDescent="0.25">
      <c r="B11" s="23" t="s">
        <v>326</v>
      </c>
      <c r="C11" s="24">
        <v>2006</v>
      </c>
      <c r="D11" s="24">
        <v>2007</v>
      </c>
      <c r="E11" s="24">
        <v>2008</v>
      </c>
      <c r="F11" s="24">
        <v>2009</v>
      </c>
      <c r="G11" s="24">
        <v>2010</v>
      </c>
      <c r="H11" s="24">
        <v>2011</v>
      </c>
      <c r="I11" s="24">
        <v>2012</v>
      </c>
      <c r="J11" s="24">
        <v>2013</v>
      </c>
      <c r="K11" s="24">
        <v>2014</v>
      </c>
      <c r="L11" s="24">
        <v>2015</v>
      </c>
      <c r="M11" s="24">
        <v>2016</v>
      </c>
      <c r="N11" s="24" t="s">
        <v>110</v>
      </c>
      <c r="O11" s="24" t="s">
        <v>22</v>
      </c>
    </row>
    <row r="12" spans="2:77" x14ac:dyDescent="0.2">
      <c r="B12" s="25" t="s">
        <v>327</v>
      </c>
      <c r="C12" s="26">
        <v>953.03</v>
      </c>
      <c r="D12" s="26">
        <v>940.62</v>
      </c>
      <c r="E12" s="26">
        <v>929.05</v>
      </c>
      <c r="F12" s="26">
        <v>856.49</v>
      </c>
      <c r="G12" s="26">
        <v>886.48</v>
      </c>
      <c r="H12" s="26">
        <v>815.51</v>
      </c>
      <c r="I12" s="26">
        <v>853.25</v>
      </c>
      <c r="J12" s="26">
        <v>818.85</v>
      </c>
      <c r="K12" s="26">
        <v>743.68</v>
      </c>
      <c r="L12" s="26">
        <v>711.67</v>
      </c>
      <c r="M12" s="26">
        <v>674.7</v>
      </c>
      <c r="N12" s="26" t="s">
        <v>328</v>
      </c>
      <c r="O12" s="22"/>
      <c r="P12" s="22"/>
      <c r="Q12" s="22"/>
      <c r="R12" s="22"/>
    </row>
    <row r="13" spans="2:77" ht="28.5" x14ac:dyDescent="0.2">
      <c r="B13" s="25" t="s">
        <v>329</v>
      </c>
      <c r="C13" s="26">
        <v>350.35</v>
      </c>
      <c r="D13" s="26">
        <v>347.14</v>
      </c>
      <c r="E13" s="26">
        <v>340.6</v>
      </c>
      <c r="F13" s="26">
        <v>307.93</v>
      </c>
      <c r="G13" s="26">
        <v>314.19</v>
      </c>
      <c r="H13" s="26">
        <v>293.33999999999997</v>
      </c>
      <c r="I13" s="26">
        <v>312.5</v>
      </c>
      <c r="J13" s="26">
        <v>292.72000000000003</v>
      </c>
      <c r="K13" s="26">
        <v>256.23</v>
      </c>
      <c r="L13" s="26">
        <v>237.57</v>
      </c>
      <c r="M13" s="26">
        <v>206.2</v>
      </c>
      <c r="N13" s="26" t="s">
        <v>328</v>
      </c>
      <c r="O13" s="22"/>
      <c r="P13" s="22"/>
      <c r="Q13" s="22"/>
      <c r="R13" s="22"/>
    </row>
    <row r="14" spans="2:77" x14ac:dyDescent="0.2">
      <c r="B14" s="25" t="s">
        <v>330</v>
      </c>
      <c r="C14" s="26">
        <v>342.22</v>
      </c>
      <c r="D14" s="26">
        <v>332.77</v>
      </c>
      <c r="E14" s="26">
        <v>335.16</v>
      </c>
      <c r="F14" s="26">
        <v>301.83999999999997</v>
      </c>
      <c r="G14" s="26">
        <v>323.52</v>
      </c>
      <c r="H14" s="26">
        <v>279.95</v>
      </c>
      <c r="I14" s="26">
        <v>300.14</v>
      </c>
      <c r="J14" s="26">
        <v>286.88</v>
      </c>
      <c r="K14" s="26">
        <v>243.53</v>
      </c>
      <c r="L14" s="26">
        <v>228.56</v>
      </c>
      <c r="M14" s="26">
        <v>216.2</v>
      </c>
      <c r="N14" s="26" t="s">
        <v>328</v>
      </c>
      <c r="O14" s="22"/>
      <c r="P14" s="22"/>
      <c r="Q14" s="22"/>
      <c r="R14" s="22"/>
    </row>
    <row r="15" spans="2:77" x14ac:dyDescent="0.2">
      <c r="B15" s="25" t="s">
        <v>331</v>
      </c>
      <c r="C15" s="26">
        <v>260.47000000000003</v>
      </c>
      <c r="D15" s="26">
        <v>260.7</v>
      </c>
      <c r="E15" s="26">
        <v>253.3</v>
      </c>
      <c r="F15" s="26">
        <v>246.72</v>
      </c>
      <c r="G15" s="26">
        <v>248.77</v>
      </c>
      <c r="H15" s="26">
        <v>242.22</v>
      </c>
      <c r="I15" s="26">
        <v>240.61</v>
      </c>
      <c r="J15" s="26">
        <v>239.24</v>
      </c>
      <c r="K15" s="26">
        <v>243.92</v>
      </c>
      <c r="L15" s="26">
        <v>245.54</v>
      </c>
      <c r="M15" s="26">
        <v>252.3</v>
      </c>
      <c r="N15" s="26" t="s">
        <v>328</v>
      </c>
      <c r="O15" s="22"/>
      <c r="P15" s="22"/>
      <c r="Q15" s="22"/>
      <c r="R15" s="22"/>
    </row>
    <row r="16" spans="2:77" x14ac:dyDescent="0.2">
      <c r="B16" s="25" t="s">
        <v>332</v>
      </c>
      <c r="C16" s="26">
        <v>8.4700000000000006</v>
      </c>
      <c r="D16" s="26">
        <v>8.2799999999999994</v>
      </c>
      <c r="E16" s="26">
        <v>8.11</v>
      </c>
      <c r="F16" s="26">
        <v>7.46</v>
      </c>
      <c r="G16" s="26">
        <v>7.68</v>
      </c>
      <c r="H16" s="26">
        <v>7.02</v>
      </c>
      <c r="I16" s="26">
        <v>7.34</v>
      </c>
      <c r="J16" s="26">
        <v>7.04</v>
      </c>
      <c r="K16" s="26">
        <v>6.37</v>
      </c>
      <c r="L16" s="26">
        <v>6.09</v>
      </c>
      <c r="M16" s="26">
        <v>5.8</v>
      </c>
      <c r="N16" s="26" t="s">
        <v>333</v>
      </c>
      <c r="O16" s="22"/>
      <c r="P16" s="22"/>
      <c r="Q16" s="22"/>
      <c r="R16" s="22"/>
    </row>
    <row r="17" spans="1:18" x14ac:dyDescent="0.2">
      <c r="B17" s="25" t="s">
        <v>209</v>
      </c>
      <c r="C17" s="21"/>
      <c r="D17" s="21"/>
      <c r="E17" s="21"/>
      <c r="F17" s="21"/>
      <c r="G17" s="21"/>
      <c r="H17" s="21"/>
      <c r="I17" s="21"/>
      <c r="J17" s="21"/>
      <c r="K17" s="21"/>
      <c r="L17" s="21"/>
      <c r="M17" s="21"/>
      <c r="N17" s="26" t="s">
        <v>113</v>
      </c>
      <c r="O17" s="22"/>
      <c r="P17" s="22"/>
      <c r="Q17" s="22"/>
      <c r="R17" s="22"/>
    </row>
    <row r="18" spans="1:18" ht="28.5" x14ac:dyDescent="0.2">
      <c r="B18" s="25" t="s">
        <v>334</v>
      </c>
      <c r="C18" s="21"/>
      <c r="D18" s="21"/>
      <c r="E18" s="21"/>
      <c r="F18" s="21"/>
      <c r="G18" s="21"/>
      <c r="H18" s="21"/>
      <c r="I18" s="21"/>
      <c r="J18" s="21"/>
      <c r="K18" s="21"/>
      <c r="L18" s="21"/>
      <c r="M18" s="21"/>
      <c r="N18" s="26" t="s">
        <v>328</v>
      </c>
      <c r="O18" s="22"/>
      <c r="P18" s="22"/>
      <c r="Q18" s="22"/>
      <c r="R18" s="22"/>
    </row>
    <row r="19" spans="1:18" ht="28.5" x14ac:dyDescent="0.2">
      <c r="B19" s="25" t="s">
        <v>335</v>
      </c>
      <c r="C19" s="21"/>
      <c r="D19" s="21"/>
      <c r="E19" s="21"/>
      <c r="F19" s="21"/>
      <c r="G19" s="21"/>
      <c r="H19" s="21"/>
      <c r="I19" s="21"/>
      <c r="J19" s="21"/>
      <c r="K19" s="21"/>
      <c r="L19" s="21"/>
      <c r="M19" s="21"/>
      <c r="N19" s="21"/>
      <c r="O19" s="21"/>
    </row>
    <row r="20" spans="1:18" x14ac:dyDescent="0.2">
      <c r="B20" s="21"/>
      <c r="C20" s="21"/>
      <c r="D20" s="21"/>
      <c r="E20" s="21"/>
      <c r="F20" s="21"/>
      <c r="G20" s="21"/>
      <c r="H20" s="21"/>
      <c r="I20" s="21"/>
      <c r="J20" s="21"/>
      <c r="K20" s="21"/>
      <c r="L20" s="21"/>
      <c r="M20" s="21"/>
      <c r="N20" s="21"/>
      <c r="O20" s="21"/>
    </row>
    <row r="21" spans="1:18" ht="15" x14ac:dyDescent="0.25">
      <c r="B21" s="272" t="s">
        <v>336</v>
      </c>
      <c r="C21" s="272"/>
      <c r="D21" s="272"/>
      <c r="E21" s="272"/>
      <c r="F21" s="272"/>
      <c r="G21" s="272"/>
      <c r="H21" s="272"/>
      <c r="I21" s="272"/>
      <c r="J21" s="272"/>
      <c r="K21" s="272"/>
      <c r="L21" s="272"/>
      <c r="M21" s="272"/>
      <c r="N21" s="272"/>
      <c r="O21" s="272"/>
    </row>
    <row r="22" spans="1:18" ht="15" x14ac:dyDescent="0.25">
      <c r="B22" s="23" t="s">
        <v>326</v>
      </c>
      <c r="C22" s="24">
        <v>2006</v>
      </c>
      <c r="D22" s="24">
        <v>2007</v>
      </c>
      <c r="E22" s="24">
        <v>2008</v>
      </c>
      <c r="F22" s="24">
        <v>2009</v>
      </c>
      <c r="G22" s="24">
        <v>2010</v>
      </c>
      <c r="H22" s="24">
        <v>2011</v>
      </c>
      <c r="I22" s="24">
        <v>2012</v>
      </c>
      <c r="J22" s="24">
        <v>2013</v>
      </c>
      <c r="K22" s="24">
        <v>2014</v>
      </c>
      <c r="L22" s="24">
        <v>2015</v>
      </c>
      <c r="M22" s="24">
        <v>2016</v>
      </c>
      <c r="N22" s="24" t="s">
        <v>110</v>
      </c>
      <c r="O22" s="24" t="s">
        <v>22</v>
      </c>
    </row>
    <row r="23" spans="1:18" ht="15" x14ac:dyDescent="0.2">
      <c r="B23" s="27" t="s">
        <v>327</v>
      </c>
      <c r="C23" s="26">
        <v>1062.8399999999999</v>
      </c>
      <c r="D23" s="26">
        <v>1050.33</v>
      </c>
      <c r="E23" s="26">
        <v>1023.55</v>
      </c>
      <c r="F23" s="26">
        <v>949.36</v>
      </c>
      <c r="G23" s="26">
        <v>977.04</v>
      </c>
      <c r="H23" s="26">
        <v>903.64</v>
      </c>
      <c r="I23" s="26">
        <v>946.81</v>
      </c>
      <c r="J23" s="26">
        <v>891.74</v>
      </c>
      <c r="K23" s="26">
        <v>799.64</v>
      </c>
      <c r="L23" s="26">
        <v>766.23</v>
      </c>
      <c r="M23" s="28"/>
      <c r="N23" s="26" t="s">
        <v>328</v>
      </c>
      <c r="O23" s="28"/>
      <c r="P23" s="28"/>
      <c r="Q23" s="28"/>
    </row>
    <row r="24" spans="1:18" ht="28.5" x14ac:dyDescent="0.2">
      <c r="B24" s="27" t="s">
        <v>329</v>
      </c>
      <c r="C24" s="26">
        <v>359.93</v>
      </c>
      <c r="D24" s="26">
        <v>359.64</v>
      </c>
      <c r="E24" s="26">
        <v>350.28</v>
      </c>
      <c r="F24" s="26">
        <v>320.47000000000003</v>
      </c>
      <c r="G24" s="26">
        <v>324.67</v>
      </c>
      <c r="H24" s="26">
        <v>304.7</v>
      </c>
      <c r="I24" s="26">
        <v>323.58</v>
      </c>
      <c r="J24" s="26">
        <v>309.08</v>
      </c>
      <c r="K24" s="26">
        <v>267.16000000000003</v>
      </c>
      <c r="L24" s="26">
        <v>247.92</v>
      </c>
      <c r="M24" s="28"/>
      <c r="N24" s="26" t="s">
        <v>328</v>
      </c>
      <c r="O24" s="28"/>
      <c r="P24" s="28"/>
      <c r="Q24" s="28"/>
    </row>
    <row r="25" spans="1:18" ht="15" x14ac:dyDescent="0.2">
      <c r="B25" s="27" t="s">
        <v>330</v>
      </c>
      <c r="C25" s="26">
        <v>342.22</v>
      </c>
      <c r="D25" s="26">
        <v>332.77</v>
      </c>
      <c r="E25" s="26">
        <v>335.16</v>
      </c>
      <c r="F25" s="26">
        <v>301.83999999999997</v>
      </c>
      <c r="G25" s="26">
        <v>323.52</v>
      </c>
      <c r="H25" s="26">
        <v>279.95</v>
      </c>
      <c r="I25" s="26">
        <v>300.14</v>
      </c>
      <c r="J25" s="26">
        <v>286.88</v>
      </c>
      <c r="K25" s="26">
        <v>243.53</v>
      </c>
      <c r="L25" s="26">
        <v>228.56</v>
      </c>
      <c r="M25" s="28"/>
      <c r="N25" s="26" t="s">
        <v>328</v>
      </c>
      <c r="O25" s="28"/>
      <c r="P25" s="28"/>
      <c r="Q25" s="28"/>
    </row>
    <row r="26" spans="1:18" ht="15" x14ac:dyDescent="0.2">
      <c r="B26" s="27" t="s">
        <v>331</v>
      </c>
      <c r="C26" s="26">
        <v>263.43</v>
      </c>
      <c r="D26" s="26">
        <v>264.12</v>
      </c>
      <c r="E26" s="26">
        <v>256.74</v>
      </c>
      <c r="F26" s="26">
        <v>250.18</v>
      </c>
      <c r="G26" s="26">
        <v>252.23</v>
      </c>
      <c r="H26" s="26">
        <v>245.64</v>
      </c>
      <c r="I26" s="26">
        <v>244.05</v>
      </c>
      <c r="J26" s="26">
        <v>242.73</v>
      </c>
      <c r="K26" s="26">
        <v>247.47</v>
      </c>
      <c r="L26" s="26">
        <v>248.98</v>
      </c>
      <c r="M26" s="28"/>
      <c r="N26" s="26" t="s">
        <v>328</v>
      </c>
      <c r="O26" s="28"/>
      <c r="P26" s="28"/>
      <c r="Q26" s="28"/>
    </row>
    <row r="27" spans="1:18" ht="15" x14ac:dyDescent="0.2">
      <c r="B27" s="27" t="s">
        <v>332</v>
      </c>
      <c r="C27" s="26">
        <v>9.4499999999999993</v>
      </c>
      <c r="D27" s="26">
        <v>9.25</v>
      </c>
      <c r="E27" s="26">
        <v>8.94</v>
      </c>
      <c r="F27" s="26">
        <v>8.27</v>
      </c>
      <c r="G27" s="26">
        <v>8.4700000000000006</v>
      </c>
      <c r="H27" s="26">
        <v>7.78</v>
      </c>
      <c r="I27" s="26">
        <v>8.15</v>
      </c>
      <c r="J27" s="26">
        <v>7.67</v>
      </c>
      <c r="K27" s="26">
        <v>6.85</v>
      </c>
      <c r="L27" s="26">
        <v>6.55</v>
      </c>
      <c r="M27" s="28"/>
      <c r="N27" s="26" t="s">
        <v>333</v>
      </c>
      <c r="O27" s="28"/>
      <c r="P27" s="28"/>
      <c r="Q27" s="28"/>
    </row>
    <row r="28" spans="1:18" ht="15" x14ac:dyDescent="0.2">
      <c r="B28" s="27" t="s">
        <v>209</v>
      </c>
      <c r="C28" s="26" t="s">
        <v>37</v>
      </c>
      <c r="D28" s="26" t="s">
        <v>37</v>
      </c>
      <c r="E28" s="26" t="s">
        <v>37</v>
      </c>
      <c r="F28" s="26" t="s">
        <v>37</v>
      </c>
      <c r="G28" s="26" t="s">
        <v>37</v>
      </c>
      <c r="H28" s="26" t="s">
        <v>37</v>
      </c>
      <c r="I28" s="26" t="s">
        <v>37</v>
      </c>
      <c r="J28" s="26" t="s">
        <v>37</v>
      </c>
      <c r="K28" s="26" t="s">
        <v>37</v>
      </c>
      <c r="L28" s="26" t="s">
        <v>37</v>
      </c>
      <c r="M28" s="28"/>
      <c r="N28" s="26" t="s">
        <v>113</v>
      </c>
      <c r="O28" s="28"/>
      <c r="P28" s="28"/>
      <c r="Q28" s="28"/>
    </row>
    <row r="29" spans="1:18" ht="28.5" x14ac:dyDescent="0.2">
      <c r="B29" s="27" t="s">
        <v>334</v>
      </c>
      <c r="C29" s="26">
        <v>97.26</v>
      </c>
      <c r="D29" s="26">
        <v>93.79</v>
      </c>
      <c r="E29" s="26">
        <v>81.37</v>
      </c>
      <c r="F29" s="26">
        <v>76.88</v>
      </c>
      <c r="G29" s="26">
        <v>76.62</v>
      </c>
      <c r="H29" s="26">
        <v>73.36</v>
      </c>
      <c r="I29" s="26">
        <v>79.040000000000006</v>
      </c>
      <c r="J29" s="26">
        <v>53.05</v>
      </c>
      <c r="K29" s="26">
        <v>41.48</v>
      </c>
      <c r="L29" s="26">
        <v>40.770000000000003</v>
      </c>
      <c r="M29" s="28"/>
      <c r="N29" s="26" t="s">
        <v>328</v>
      </c>
      <c r="O29" s="28"/>
      <c r="P29" s="28"/>
      <c r="Q29" s="28"/>
    </row>
    <row r="30" spans="1:18" ht="28.5" x14ac:dyDescent="0.2">
      <c r="B30" s="27" t="s">
        <v>335</v>
      </c>
      <c r="C30" s="29"/>
      <c r="D30" s="29"/>
      <c r="E30" s="29"/>
      <c r="F30" s="29"/>
      <c r="G30" s="21"/>
      <c r="H30" s="21"/>
      <c r="I30" s="21"/>
      <c r="J30" s="21"/>
      <c r="K30" s="21"/>
      <c r="L30" s="21"/>
      <c r="M30" s="21"/>
      <c r="N30" s="21"/>
      <c r="O30" s="21"/>
    </row>
    <row r="31" spans="1:18" x14ac:dyDescent="0.2">
      <c r="B31" s="21"/>
      <c r="C31" s="21"/>
      <c r="D31" s="21"/>
      <c r="E31" s="21"/>
      <c r="F31" s="21"/>
      <c r="G31" s="21"/>
      <c r="H31" s="21"/>
      <c r="I31" s="21"/>
      <c r="J31" s="21"/>
      <c r="K31" s="21"/>
      <c r="L31" s="21"/>
      <c r="M31" s="21"/>
      <c r="N31" s="21"/>
      <c r="O31" s="21"/>
      <c r="P31" s="21"/>
      <c r="Q31" s="21"/>
    </row>
    <row r="32" spans="1:18" ht="15" x14ac:dyDescent="0.25">
      <c r="A32" s="21"/>
      <c r="B32" s="33" t="s">
        <v>326</v>
      </c>
      <c r="C32" s="275" t="s">
        <v>337</v>
      </c>
      <c r="D32" s="275"/>
      <c r="E32" s="275" t="s">
        <v>338</v>
      </c>
      <c r="F32" s="275"/>
      <c r="G32" s="275"/>
      <c r="H32" s="275" t="s">
        <v>362</v>
      </c>
      <c r="I32" s="275"/>
      <c r="J32" s="275" t="s">
        <v>363</v>
      </c>
      <c r="K32" s="275"/>
      <c r="L32" s="275" t="s">
        <v>364</v>
      </c>
      <c r="M32" s="275"/>
      <c r="N32" s="275" t="s">
        <v>339</v>
      </c>
      <c r="O32" s="275"/>
      <c r="P32" s="275" t="s">
        <v>22</v>
      </c>
      <c r="Q32" s="275"/>
    </row>
    <row r="33" spans="1:23" ht="15" x14ac:dyDescent="0.25">
      <c r="A33" s="21"/>
      <c r="B33" s="21"/>
      <c r="C33" s="276" t="s">
        <v>365</v>
      </c>
      <c r="D33" s="277"/>
      <c r="E33" s="278"/>
      <c r="F33" s="279"/>
      <c r="G33" s="279"/>
      <c r="H33" s="278"/>
      <c r="I33" s="279"/>
      <c r="J33" s="278"/>
      <c r="K33" s="279"/>
      <c r="L33" s="278"/>
      <c r="M33" s="279"/>
      <c r="N33" s="278"/>
      <c r="O33" s="279"/>
      <c r="P33" s="278"/>
      <c r="Q33" s="279"/>
    </row>
    <row r="34" spans="1:23" x14ac:dyDescent="0.2">
      <c r="B34" s="21"/>
      <c r="C34" s="21"/>
      <c r="D34" s="21"/>
      <c r="E34" s="21"/>
      <c r="F34" s="21"/>
      <c r="G34" s="21"/>
      <c r="H34" s="21"/>
      <c r="I34" s="21"/>
      <c r="J34" s="21"/>
      <c r="K34" s="21"/>
      <c r="L34" s="21"/>
      <c r="M34" s="21"/>
      <c r="N34" s="21"/>
      <c r="O34" s="21"/>
      <c r="P34" s="21"/>
      <c r="Q34" s="21"/>
      <c r="R34" s="21"/>
      <c r="S34" s="21"/>
      <c r="T34" s="21"/>
      <c r="U34" s="21"/>
      <c r="V34" s="21"/>
      <c r="W34" s="21"/>
    </row>
    <row r="35" spans="1:23" ht="15" x14ac:dyDescent="0.25">
      <c r="B35" s="272" t="s">
        <v>341</v>
      </c>
      <c r="C35" s="272"/>
      <c r="D35" s="272"/>
      <c r="E35" s="272"/>
      <c r="F35" s="272"/>
      <c r="G35" s="272"/>
      <c r="H35" s="272"/>
      <c r="I35" s="272"/>
      <c r="J35" s="272"/>
      <c r="K35" s="272"/>
      <c r="L35" s="272"/>
      <c r="M35" s="272"/>
      <c r="N35" s="272"/>
      <c r="O35" s="272"/>
      <c r="P35" s="272"/>
      <c r="Q35" s="272"/>
      <c r="R35" s="272"/>
      <c r="S35" s="272"/>
      <c r="T35" s="272"/>
      <c r="U35" s="272"/>
      <c r="V35" s="272"/>
      <c r="W35" s="272"/>
    </row>
    <row r="36" spans="1:23" ht="126" customHeight="1" x14ac:dyDescent="0.2">
      <c r="B36" s="32" t="s">
        <v>326</v>
      </c>
      <c r="C36" s="280" t="s">
        <v>366</v>
      </c>
      <c r="D36" s="280"/>
      <c r="E36" s="280" t="s">
        <v>367</v>
      </c>
      <c r="F36" s="280"/>
      <c r="G36" s="280" t="s">
        <v>368</v>
      </c>
      <c r="H36" s="280"/>
      <c r="I36" s="280" t="s">
        <v>340</v>
      </c>
      <c r="J36" s="281"/>
      <c r="K36" s="280" t="s">
        <v>342</v>
      </c>
      <c r="L36" s="280"/>
      <c r="M36" s="32" t="s">
        <v>343</v>
      </c>
      <c r="N36" s="280" t="s">
        <v>369</v>
      </c>
      <c r="O36" s="280"/>
      <c r="P36" s="280" t="s">
        <v>344</v>
      </c>
      <c r="Q36" s="281"/>
      <c r="R36" s="280" t="s">
        <v>370</v>
      </c>
      <c r="S36" s="280"/>
      <c r="T36" s="280" t="s">
        <v>345</v>
      </c>
      <c r="U36" s="280"/>
      <c r="V36" s="280" t="s">
        <v>22</v>
      </c>
      <c r="W36" s="280"/>
    </row>
    <row r="37" spans="1:23" ht="72" x14ac:dyDescent="0.25">
      <c r="B37" s="25" t="s">
        <v>361</v>
      </c>
      <c r="C37" s="282">
        <v>2020</v>
      </c>
      <c r="D37" s="283"/>
      <c r="E37" s="282" t="s">
        <v>371</v>
      </c>
      <c r="F37" s="283"/>
      <c r="G37" s="282" t="s">
        <v>371</v>
      </c>
      <c r="H37" s="283"/>
      <c r="I37" s="282" t="s">
        <v>371</v>
      </c>
      <c r="J37" s="283"/>
      <c r="K37" s="282" t="s">
        <v>371</v>
      </c>
      <c r="L37" s="283"/>
      <c r="M37" s="30" t="s">
        <v>371</v>
      </c>
      <c r="N37" s="282" t="s">
        <v>371</v>
      </c>
      <c r="O37" s="283"/>
      <c r="P37" s="282"/>
      <c r="Q37" s="283"/>
      <c r="R37" s="282" t="s">
        <v>371</v>
      </c>
      <c r="S37" s="283"/>
      <c r="T37" s="282" t="s">
        <v>371</v>
      </c>
      <c r="U37" s="283"/>
      <c r="V37" s="278"/>
      <c r="W37" s="279"/>
    </row>
    <row r="38" spans="1:23" ht="15" x14ac:dyDescent="0.25">
      <c r="B38" s="272" t="s">
        <v>346</v>
      </c>
      <c r="C38" s="272"/>
      <c r="D38" s="272"/>
      <c r="E38" s="272"/>
      <c r="F38" s="272"/>
      <c r="G38" s="272"/>
      <c r="H38" s="272"/>
      <c r="I38" s="272"/>
      <c r="J38" s="272"/>
      <c r="K38" s="272"/>
      <c r="L38" s="272"/>
      <c r="M38" s="272"/>
      <c r="N38" s="272"/>
      <c r="O38" s="272"/>
      <c r="P38" s="272"/>
      <c r="Q38" s="272"/>
      <c r="R38" s="272"/>
      <c r="S38" s="272"/>
      <c r="T38" s="272"/>
      <c r="U38" s="272"/>
      <c r="V38" s="272"/>
      <c r="W38" s="272"/>
    </row>
    <row r="39" spans="1:23" ht="15" x14ac:dyDescent="0.25">
      <c r="B39" s="272" t="s">
        <v>372</v>
      </c>
      <c r="C39" s="272"/>
      <c r="D39" s="272"/>
      <c r="E39" s="272"/>
      <c r="F39" s="272"/>
      <c r="G39" s="272"/>
      <c r="H39" s="272"/>
      <c r="I39" s="272"/>
      <c r="J39" s="272"/>
      <c r="K39" s="272"/>
      <c r="L39" s="272"/>
      <c r="M39" s="272"/>
      <c r="N39" s="272"/>
      <c r="O39" s="272"/>
      <c r="P39" s="272"/>
      <c r="Q39" s="272"/>
      <c r="R39" s="272"/>
      <c r="S39" s="272"/>
      <c r="T39" s="272"/>
    </row>
    <row r="40" spans="1:23" ht="15" x14ac:dyDescent="0.25">
      <c r="A40" s="21"/>
      <c r="B40" s="272" t="s">
        <v>373</v>
      </c>
      <c r="C40" s="272"/>
      <c r="D40" s="272"/>
      <c r="E40" s="272"/>
      <c r="F40" s="272"/>
      <c r="G40" s="272"/>
      <c r="H40" s="272"/>
      <c r="I40" s="272"/>
      <c r="J40" s="272"/>
      <c r="K40" s="272"/>
      <c r="L40" s="272"/>
      <c r="M40" s="272"/>
      <c r="N40" s="272"/>
      <c r="O40" s="272"/>
      <c r="P40" s="272"/>
      <c r="Q40" s="272"/>
      <c r="R40" s="272"/>
      <c r="S40" s="272"/>
      <c r="T40" s="272"/>
    </row>
    <row r="41" spans="1:23" ht="41.25" customHeight="1" x14ac:dyDescent="0.2">
      <c r="B41" s="32" t="s">
        <v>347</v>
      </c>
      <c r="C41" s="281" t="s">
        <v>337</v>
      </c>
      <c r="D41" s="281"/>
      <c r="E41" s="281"/>
      <c r="F41" s="281"/>
      <c r="G41" s="281" t="s">
        <v>348</v>
      </c>
      <c r="H41" s="281"/>
      <c r="I41" s="280" t="s">
        <v>352</v>
      </c>
      <c r="J41" s="280"/>
      <c r="K41" s="280"/>
      <c r="L41" s="280" t="s">
        <v>349</v>
      </c>
      <c r="M41" s="280"/>
      <c r="N41" s="280"/>
      <c r="O41" s="32" t="s">
        <v>350</v>
      </c>
      <c r="P41" s="281" t="s">
        <v>351</v>
      </c>
      <c r="Q41" s="281"/>
      <c r="R41" s="281" t="s">
        <v>22</v>
      </c>
      <c r="S41" s="281"/>
      <c r="T41" s="281"/>
    </row>
    <row r="42" spans="1:23" s="73" customFormat="1" ht="72" x14ac:dyDescent="0.25">
      <c r="B42" s="74" t="s">
        <v>361</v>
      </c>
      <c r="C42" s="286" t="s">
        <v>374</v>
      </c>
      <c r="D42" s="287"/>
      <c r="E42" s="287"/>
      <c r="F42" s="287"/>
      <c r="G42" s="288"/>
      <c r="H42" s="289"/>
      <c r="I42" s="286" t="s">
        <v>375</v>
      </c>
      <c r="J42" s="287"/>
      <c r="K42" s="287"/>
      <c r="L42" s="288"/>
      <c r="M42" s="289"/>
      <c r="N42" s="289"/>
      <c r="O42" s="75"/>
      <c r="P42" s="288"/>
      <c r="Q42" s="289"/>
      <c r="R42" s="288"/>
      <c r="S42" s="289"/>
      <c r="T42" s="289"/>
    </row>
    <row r="43" spans="1:23" x14ac:dyDescent="0.2">
      <c r="B43" s="55"/>
      <c r="C43" s="55"/>
      <c r="D43" s="55"/>
      <c r="E43" s="55"/>
      <c r="F43" s="55"/>
      <c r="G43" s="55"/>
      <c r="H43" s="55"/>
      <c r="I43" s="55"/>
      <c r="J43" s="55"/>
      <c r="K43" s="55"/>
      <c r="L43" s="55"/>
      <c r="M43" s="55"/>
      <c r="N43" s="55"/>
      <c r="O43" s="55"/>
    </row>
    <row r="44" spans="1:23" ht="0.75" customHeight="1" x14ac:dyDescent="0.2">
      <c r="B44" s="55"/>
      <c r="C44" s="55"/>
      <c r="D44" s="55"/>
      <c r="E44" s="55"/>
      <c r="F44" s="55"/>
      <c r="G44" s="55"/>
      <c r="H44" s="55"/>
      <c r="I44" s="55"/>
      <c r="J44" s="55"/>
      <c r="K44" s="55"/>
      <c r="L44" s="55"/>
      <c r="M44" s="55"/>
      <c r="N44" s="55"/>
      <c r="O44" s="55"/>
    </row>
    <row r="45" spans="1:23" ht="36.75" customHeight="1" x14ac:dyDescent="0.2">
      <c r="B45" s="284" t="s">
        <v>376</v>
      </c>
      <c r="C45" s="285"/>
      <c r="D45" s="285"/>
      <c r="E45" s="285"/>
      <c r="F45" s="285"/>
      <c r="G45" s="285"/>
      <c r="H45" s="285"/>
      <c r="I45" s="285"/>
      <c r="J45" s="285"/>
      <c r="K45" s="285"/>
      <c r="L45" s="285"/>
      <c r="M45" s="285"/>
      <c r="N45" s="285"/>
      <c r="O45" s="285"/>
    </row>
    <row r="46" spans="1:23" ht="15" x14ac:dyDescent="0.25">
      <c r="B46" s="56"/>
      <c r="C46" s="57"/>
      <c r="D46" s="57"/>
      <c r="E46" s="57"/>
      <c r="F46" s="57"/>
      <c r="G46" s="57"/>
      <c r="H46" s="57"/>
      <c r="I46" s="57"/>
      <c r="J46" s="57"/>
      <c r="K46" s="57"/>
      <c r="L46" s="57"/>
      <c r="M46" s="57"/>
      <c r="N46" s="57"/>
      <c r="O46" s="57"/>
    </row>
    <row r="47" spans="1:23" ht="15" x14ac:dyDescent="0.25">
      <c r="B47" s="56"/>
      <c r="C47" s="57"/>
      <c r="D47" s="57"/>
      <c r="E47" s="57"/>
      <c r="F47" s="57"/>
      <c r="G47" s="57"/>
      <c r="H47" s="57"/>
      <c r="I47" s="57"/>
      <c r="J47" s="57"/>
      <c r="K47" s="57"/>
      <c r="L47" s="57"/>
      <c r="M47" s="57"/>
      <c r="N47" s="57"/>
      <c r="O47" s="57"/>
    </row>
    <row r="48" spans="1:23" ht="15" x14ac:dyDescent="0.25">
      <c r="B48" s="58"/>
      <c r="C48" s="59"/>
      <c r="D48" s="59"/>
      <c r="E48" s="59"/>
      <c r="F48" s="59"/>
      <c r="G48" s="59"/>
      <c r="H48" s="59"/>
      <c r="I48" s="59"/>
      <c r="J48" s="59"/>
      <c r="K48" s="59"/>
      <c r="L48" s="59"/>
      <c r="M48" s="59"/>
      <c r="N48" s="59"/>
      <c r="O48" s="59"/>
    </row>
    <row r="49" spans="2:15" ht="15" x14ac:dyDescent="0.25">
      <c r="B49" s="58"/>
      <c r="C49" s="59"/>
      <c r="D49" s="59"/>
      <c r="E49" s="59"/>
      <c r="F49" s="59"/>
      <c r="G49" s="59"/>
      <c r="H49" s="59"/>
      <c r="I49" s="59"/>
      <c r="J49" s="59"/>
      <c r="K49" s="59"/>
      <c r="L49" s="59"/>
      <c r="M49" s="59"/>
      <c r="N49" s="59"/>
      <c r="O49" s="59"/>
    </row>
    <row r="50" spans="2:15" ht="15" x14ac:dyDescent="0.25">
      <c r="B50" s="56"/>
      <c r="C50" s="57"/>
      <c r="D50" s="57"/>
      <c r="E50" s="57"/>
      <c r="F50" s="57"/>
      <c r="G50" s="57"/>
      <c r="H50" s="57"/>
      <c r="I50" s="57"/>
      <c r="J50" s="57"/>
      <c r="K50" s="57"/>
      <c r="L50" s="57"/>
      <c r="M50" s="57"/>
      <c r="N50" s="57"/>
      <c r="O50" s="57"/>
    </row>
    <row r="51" spans="2:15" ht="15" x14ac:dyDescent="0.25">
      <c r="B51" s="58"/>
      <c r="C51" s="59"/>
      <c r="D51" s="59"/>
      <c r="E51" s="59"/>
      <c r="F51" s="59"/>
      <c r="G51" s="59"/>
      <c r="H51" s="59"/>
      <c r="I51" s="59"/>
      <c r="J51" s="59"/>
      <c r="K51" s="59"/>
      <c r="L51" s="59"/>
      <c r="M51" s="59"/>
      <c r="N51" s="59"/>
      <c r="O51" s="59"/>
    </row>
    <row r="52" spans="2:15" ht="15" x14ac:dyDescent="0.25">
      <c r="B52" s="58"/>
      <c r="C52" s="59"/>
      <c r="D52" s="59"/>
      <c r="E52" s="59"/>
      <c r="F52" s="59"/>
      <c r="G52" s="59"/>
      <c r="H52" s="59"/>
      <c r="I52" s="59"/>
      <c r="J52" s="59"/>
      <c r="K52" s="59"/>
      <c r="L52" s="59"/>
      <c r="M52" s="59"/>
      <c r="N52" s="59"/>
      <c r="O52" s="59"/>
    </row>
    <row r="53" spans="2:15" x14ac:dyDescent="0.2">
      <c r="B53" s="55"/>
      <c r="C53" s="55"/>
      <c r="D53" s="55"/>
      <c r="E53" s="55"/>
      <c r="F53" s="55"/>
      <c r="G53" s="55"/>
      <c r="H53" s="55"/>
      <c r="I53" s="55"/>
      <c r="J53" s="55"/>
      <c r="K53" s="55"/>
      <c r="L53" s="55"/>
      <c r="M53" s="55"/>
      <c r="N53" s="55"/>
      <c r="O53" s="55"/>
    </row>
    <row r="54" spans="2:15" x14ac:dyDescent="0.2">
      <c r="B54" s="55"/>
      <c r="C54" s="55"/>
      <c r="D54" s="55"/>
      <c r="E54" s="55"/>
      <c r="F54" s="55"/>
      <c r="G54" s="55"/>
      <c r="H54" s="55"/>
      <c r="I54" s="55"/>
      <c r="J54" s="55"/>
      <c r="K54" s="55"/>
      <c r="L54" s="55"/>
      <c r="M54" s="55"/>
      <c r="N54" s="55"/>
      <c r="O54" s="55"/>
    </row>
    <row r="55" spans="2:15" x14ac:dyDescent="0.2">
      <c r="B55" s="55"/>
      <c r="C55" s="55"/>
      <c r="D55" s="55"/>
      <c r="E55" s="55"/>
      <c r="F55" s="55"/>
      <c r="G55" s="55"/>
      <c r="H55" s="55"/>
      <c r="I55" s="55"/>
      <c r="J55" s="55"/>
      <c r="K55" s="55"/>
      <c r="L55" s="55"/>
      <c r="M55" s="55"/>
      <c r="N55" s="55"/>
      <c r="O55" s="55"/>
    </row>
    <row r="56" spans="2:15" x14ac:dyDescent="0.2">
      <c r="B56" s="55"/>
      <c r="C56" s="55"/>
      <c r="D56" s="55"/>
      <c r="E56" s="55"/>
      <c r="F56" s="55"/>
      <c r="G56" s="55"/>
      <c r="H56" s="55"/>
      <c r="I56" s="55"/>
      <c r="J56" s="55"/>
      <c r="K56" s="55"/>
      <c r="L56" s="55"/>
      <c r="M56" s="55"/>
      <c r="N56" s="55"/>
      <c r="O56" s="55"/>
    </row>
    <row r="57" spans="2:15" x14ac:dyDescent="0.2">
      <c r="B57" s="55"/>
      <c r="C57" s="55"/>
      <c r="D57" s="55"/>
      <c r="E57" s="55"/>
      <c r="F57" s="55"/>
      <c r="G57" s="55"/>
      <c r="H57" s="55"/>
      <c r="I57" s="55"/>
      <c r="J57" s="55"/>
      <c r="K57" s="55"/>
      <c r="L57" s="55"/>
      <c r="M57" s="55"/>
      <c r="N57" s="55"/>
      <c r="O57" s="55"/>
    </row>
    <row r="58" spans="2:15" x14ac:dyDescent="0.2">
      <c r="B58" s="55"/>
      <c r="C58" s="55"/>
      <c r="D58" s="55"/>
      <c r="E58" s="55"/>
      <c r="F58" s="55"/>
      <c r="G58" s="55"/>
      <c r="H58" s="55"/>
      <c r="I58" s="55"/>
      <c r="J58" s="55"/>
      <c r="K58" s="55"/>
      <c r="L58" s="55"/>
      <c r="M58" s="55"/>
      <c r="N58" s="55"/>
      <c r="O58" s="55"/>
    </row>
    <row r="59" spans="2:15" x14ac:dyDescent="0.2">
      <c r="B59" s="55"/>
      <c r="C59" s="55"/>
      <c r="D59" s="55"/>
      <c r="E59" s="55"/>
      <c r="F59" s="55"/>
      <c r="G59" s="55"/>
      <c r="H59" s="55"/>
      <c r="I59" s="55"/>
      <c r="J59" s="55"/>
      <c r="K59" s="55"/>
      <c r="L59" s="55"/>
      <c r="M59" s="55"/>
      <c r="N59" s="55"/>
      <c r="O59" s="55"/>
    </row>
    <row r="60" spans="2:15" x14ac:dyDescent="0.2">
      <c r="B60" s="55"/>
      <c r="C60" s="55"/>
      <c r="D60" s="55"/>
      <c r="E60" s="55"/>
      <c r="F60" s="55"/>
      <c r="G60" s="55"/>
      <c r="H60" s="55"/>
      <c r="I60" s="55"/>
      <c r="J60" s="55"/>
      <c r="K60" s="55"/>
      <c r="L60" s="55"/>
      <c r="M60" s="55"/>
      <c r="N60" s="55"/>
      <c r="O60" s="55"/>
    </row>
    <row r="61" spans="2:15" x14ac:dyDescent="0.2">
      <c r="B61" s="55"/>
      <c r="C61" s="55"/>
      <c r="D61" s="55"/>
      <c r="E61" s="55"/>
      <c r="F61" s="55"/>
      <c r="G61" s="55"/>
      <c r="H61" s="55"/>
      <c r="I61" s="55"/>
      <c r="J61" s="55"/>
      <c r="K61" s="55"/>
      <c r="L61" s="55"/>
      <c r="M61" s="55"/>
      <c r="N61" s="55"/>
      <c r="O61" s="55"/>
    </row>
    <row r="62" spans="2:15" x14ac:dyDescent="0.2">
      <c r="B62" s="55"/>
      <c r="C62" s="55"/>
      <c r="D62" s="55"/>
      <c r="E62" s="55"/>
      <c r="F62" s="55"/>
      <c r="G62" s="55"/>
      <c r="H62" s="55"/>
      <c r="I62" s="55"/>
      <c r="J62" s="55"/>
      <c r="K62" s="55"/>
      <c r="L62" s="55"/>
      <c r="M62" s="55"/>
      <c r="N62" s="55"/>
      <c r="O62" s="55"/>
    </row>
    <row r="63" spans="2:15" x14ac:dyDescent="0.2">
      <c r="B63" s="55"/>
      <c r="C63" s="55"/>
      <c r="D63" s="55"/>
      <c r="E63" s="55"/>
      <c r="F63" s="55"/>
      <c r="G63" s="55"/>
      <c r="H63" s="55"/>
      <c r="I63" s="55"/>
      <c r="J63" s="55"/>
      <c r="K63" s="55"/>
      <c r="L63" s="55"/>
      <c r="M63" s="55"/>
      <c r="N63" s="55"/>
      <c r="O63" s="55"/>
    </row>
    <row r="64" spans="2:15" x14ac:dyDescent="0.2">
      <c r="B64" s="55"/>
      <c r="C64" s="55"/>
      <c r="D64" s="55"/>
      <c r="E64" s="55"/>
      <c r="F64" s="55"/>
      <c r="G64" s="55"/>
      <c r="H64" s="55"/>
      <c r="I64" s="55"/>
      <c r="J64" s="55"/>
      <c r="K64" s="55"/>
      <c r="L64" s="55"/>
      <c r="M64" s="55"/>
      <c r="N64" s="55"/>
      <c r="O64" s="55"/>
    </row>
    <row r="65" spans="2:15" x14ac:dyDescent="0.2">
      <c r="B65" s="55"/>
      <c r="C65" s="55"/>
      <c r="D65" s="55"/>
      <c r="E65" s="55"/>
      <c r="F65" s="55"/>
      <c r="G65" s="55"/>
      <c r="H65" s="55"/>
      <c r="I65" s="55"/>
      <c r="J65" s="55"/>
      <c r="K65" s="55"/>
      <c r="L65" s="55"/>
      <c r="M65" s="55"/>
      <c r="N65" s="55"/>
      <c r="O65" s="55"/>
    </row>
    <row r="66" spans="2:15" x14ac:dyDescent="0.2">
      <c r="B66" s="55"/>
      <c r="C66" s="55"/>
      <c r="D66" s="55"/>
      <c r="E66" s="55"/>
      <c r="F66" s="55"/>
      <c r="G66" s="55"/>
      <c r="H66" s="55"/>
      <c r="I66" s="55"/>
      <c r="J66" s="55"/>
      <c r="K66" s="55"/>
      <c r="L66" s="55"/>
      <c r="M66" s="55"/>
      <c r="N66" s="55"/>
      <c r="O66" s="55"/>
    </row>
    <row r="67" spans="2:15" x14ac:dyDescent="0.2">
      <c r="B67" s="55"/>
      <c r="C67" s="55"/>
      <c r="D67" s="55"/>
      <c r="E67" s="55"/>
      <c r="F67" s="55"/>
      <c r="G67" s="55"/>
      <c r="H67" s="55"/>
      <c r="I67" s="55"/>
      <c r="J67" s="55"/>
      <c r="K67" s="55"/>
      <c r="L67" s="55"/>
      <c r="M67" s="55"/>
      <c r="N67" s="55"/>
      <c r="O67" s="55"/>
    </row>
    <row r="68" spans="2:15" x14ac:dyDescent="0.2">
      <c r="B68" s="55"/>
      <c r="C68" s="55"/>
      <c r="D68" s="55"/>
      <c r="E68" s="55"/>
      <c r="F68" s="55"/>
      <c r="G68" s="55"/>
      <c r="H68" s="55"/>
      <c r="I68" s="55"/>
      <c r="J68" s="55"/>
      <c r="K68" s="55"/>
      <c r="L68" s="55"/>
      <c r="M68" s="55"/>
      <c r="N68" s="55"/>
      <c r="O68" s="55"/>
    </row>
    <row r="69" spans="2:15" x14ac:dyDescent="0.2">
      <c r="B69" s="55"/>
      <c r="C69" s="55"/>
      <c r="D69" s="55"/>
      <c r="E69" s="55"/>
      <c r="F69" s="55"/>
      <c r="G69" s="55"/>
      <c r="H69" s="55"/>
      <c r="I69" s="55"/>
      <c r="J69" s="55"/>
      <c r="K69" s="55"/>
      <c r="L69" s="55"/>
      <c r="M69" s="55"/>
      <c r="N69" s="55"/>
      <c r="O69" s="55"/>
    </row>
    <row r="70" spans="2:15" x14ac:dyDescent="0.2">
      <c r="B70" s="55"/>
      <c r="C70" s="55"/>
      <c r="D70" s="55"/>
      <c r="E70" s="55"/>
      <c r="F70" s="55"/>
      <c r="G70" s="55"/>
      <c r="H70" s="55"/>
      <c r="I70" s="55"/>
      <c r="J70" s="55"/>
      <c r="K70" s="55"/>
      <c r="L70" s="55"/>
      <c r="M70" s="55"/>
      <c r="N70" s="55"/>
      <c r="O70" s="55"/>
    </row>
    <row r="71" spans="2:15" x14ac:dyDescent="0.2">
      <c r="B71" s="55"/>
      <c r="C71" s="55"/>
      <c r="D71" s="55"/>
      <c r="E71" s="55"/>
      <c r="F71" s="55"/>
      <c r="G71" s="55"/>
      <c r="H71" s="55"/>
      <c r="I71" s="55"/>
      <c r="J71" s="55"/>
      <c r="K71" s="55"/>
      <c r="L71" s="55"/>
      <c r="M71" s="55"/>
      <c r="N71" s="55"/>
      <c r="O71" s="55"/>
    </row>
    <row r="72" spans="2:15" x14ac:dyDescent="0.2">
      <c r="B72" s="55"/>
      <c r="C72" s="55"/>
      <c r="D72" s="55"/>
      <c r="E72" s="55"/>
      <c r="F72" s="55"/>
      <c r="G72" s="55"/>
      <c r="H72" s="55"/>
      <c r="I72" s="55"/>
      <c r="J72" s="55"/>
      <c r="K72" s="55"/>
      <c r="L72" s="55"/>
      <c r="M72" s="55"/>
      <c r="N72" s="55"/>
      <c r="O72" s="55"/>
    </row>
    <row r="73" spans="2:15" x14ac:dyDescent="0.2">
      <c r="B73" s="55"/>
      <c r="C73" s="55"/>
      <c r="D73" s="55"/>
      <c r="E73" s="55"/>
      <c r="F73" s="55"/>
      <c r="G73" s="55"/>
      <c r="H73" s="55"/>
      <c r="I73" s="55"/>
      <c r="J73" s="55"/>
      <c r="K73" s="55"/>
      <c r="L73" s="55"/>
      <c r="M73" s="55"/>
      <c r="N73" s="55"/>
      <c r="O73" s="55"/>
    </row>
    <row r="74" spans="2:15" x14ac:dyDescent="0.2">
      <c r="B74" s="55"/>
      <c r="C74" s="55"/>
      <c r="D74" s="55"/>
      <c r="E74" s="55"/>
      <c r="F74" s="55"/>
      <c r="G74" s="55"/>
      <c r="H74" s="55"/>
      <c r="I74" s="55"/>
      <c r="J74" s="55"/>
      <c r="K74" s="55"/>
      <c r="L74" s="55"/>
      <c r="M74" s="55"/>
      <c r="N74" s="55"/>
      <c r="O74" s="55"/>
    </row>
    <row r="75" spans="2:15" x14ac:dyDescent="0.2">
      <c r="B75" s="55"/>
      <c r="C75" s="55"/>
      <c r="D75" s="55"/>
      <c r="E75" s="55"/>
      <c r="F75" s="55"/>
      <c r="G75" s="55"/>
      <c r="H75" s="55"/>
      <c r="I75" s="55"/>
      <c r="J75" s="55"/>
      <c r="K75" s="55"/>
      <c r="L75" s="55"/>
      <c r="M75" s="55"/>
      <c r="N75" s="55"/>
      <c r="O75" s="55"/>
    </row>
    <row r="76" spans="2:15" x14ac:dyDescent="0.2">
      <c r="B76" s="55"/>
      <c r="C76" s="55"/>
      <c r="D76" s="55"/>
      <c r="E76" s="55"/>
      <c r="F76" s="55"/>
      <c r="G76" s="55"/>
      <c r="H76" s="55"/>
      <c r="I76" s="55"/>
      <c r="J76" s="55"/>
      <c r="K76" s="55"/>
      <c r="L76" s="55"/>
      <c r="M76" s="55"/>
      <c r="N76" s="55"/>
      <c r="O76" s="55"/>
    </row>
  </sheetData>
  <mergeCells count="57">
    <mergeCell ref="B45:O45"/>
    <mergeCell ref="R41:T41"/>
    <mergeCell ref="C42:F42"/>
    <mergeCell ref="G42:H42"/>
    <mergeCell ref="I42:K42"/>
    <mergeCell ref="L42:N42"/>
    <mergeCell ref="P42:Q42"/>
    <mergeCell ref="R42:T42"/>
    <mergeCell ref="C41:F41"/>
    <mergeCell ref="G41:H41"/>
    <mergeCell ref="I41:K41"/>
    <mergeCell ref="L41:N41"/>
    <mergeCell ref="P41:Q41"/>
    <mergeCell ref="B39:T39"/>
    <mergeCell ref="B40:T40"/>
    <mergeCell ref="V37:W37"/>
    <mergeCell ref="C37:D37"/>
    <mergeCell ref="E37:F37"/>
    <mergeCell ref="G37:H37"/>
    <mergeCell ref="I37:J37"/>
    <mergeCell ref="K37:L37"/>
    <mergeCell ref="N37:O37"/>
    <mergeCell ref="P37:Q37"/>
    <mergeCell ref="R37:S37"/>
    <mergeCell ref="T37:U37"/>
    <mergeCell ref="B38:W38"/>
    <mergeCell ref="B35:W35"/>
    <mergeCell ref="C36:D36"/>
    <mergeCell ref="E36:F36"/>
    <mergeCell ref="G36:H36"/>
    <mergeCell ref="I36:J36"/>
    <mergeCell ref="K36:L36"/>
    <mergeCell ref="N36:O36"/>
    <mergeCell ref="P36:Q36"/>
    <mergeCell ref="R36:S36"/>
    <mergeCell ref="T36:U36"/>
    <mergeCell ref="V36:W36"/>
    <mergeCell ref="P32:Q32"/>
    <mergeCell ref="C33:D33"/>
    <mergeCell ref="E33:G33"/>
    <mergeCell ref="H33:I33"/>
    <mergeCell ref="J33:K33"/>
    <mergeCell ref="L33:M33"/>
    <mergeCell ref="N33:O33"/>
    <mergeCell ref="P33:Q33"/>
    <mergeCell ref="C32:D32"/>
    <mergeCell ref="E32:G32"/>
    <mergeCell ref="H32:I32"/>
    <mergeCell ref="J32:K32"/>
    <mergeCell ref="L32:M32"/>
    <mergeCell ref="N32:O32"/>
    <mergeCell ref="B21:O21"/>
    <mergeCell ref="B5:O5"/>
    <mergeCell ref="B6:O6"/>
    <mergeCell ref="B7:O7"/>
    <mergeCell ref="B8:O8"/>
    <mergeCell ref="B10:O10"/>
  </mergeCells>
  <printOptions horizontalCentered="1"/>
  <pageMargins left="0.23622047244094491" right="0.23622047244094491" top="0.74803149606299213" bottom="0.74803149606299213" header="0.31496062992125984" footer="0.31496062992125984"/>
  <pageSetup paperSize="9" scale="71" fitToHeight="0" orientation="landscape" r:id="rId1"/>
  <headerFooter scaleWithDoc="0" alignWithMargins="0">
    <oddFooter>&amp;CPublic Sector Climate Change Duties 2020 Summary Report: Angus Council</oddFooter>
  </headerFooter>
  <rowBreaks count="2" manualBreakCount="2">
    <brk id="20" max="22" man="1"/>
    <brk id="38" max="22" man="1"/>
  </rowBreaks>
  <colBreaks count="1" manualBreakCount="1">
    <brk id="24" max="1048575" man="1"/>
  </colBreaks>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Contents</vt:lpstr>
      <vt:lpstr>1. Profile</vt:lpstr>
      <vt:lpstr>2. Governance</vt:lpstr>
      <vt:lpstr>3. Emissions</vt:lpstr>
      <vt:lpstr>4. Adaptation</vt:lpstr>
      <vt:lpstr>5. Procurement</vt:lpstr>
      <vt:lpstr>6. Validation</vt:lpstr>
      <vt:lpstr>7. Wider Area</vt:lpstr>
      <vt:lpstr>'1. Profile'!Print_Area</vt:lpstr>
      <vt:lpstr>'2. Governance'!Print_Area</vt:lpstr>
      <vt:lpstr>'3. Emissions'!Print_Area</vt:lpstr>
      <vt:lpstr>'4. Adaptation'!Print_Area</vt:lpstr>
      <vt:lpstr>'5. Procurement'!Print_Area</vt:lpstr>
      <vt:lpstr>'6. Validation'!Print_Area</vt:lpstr>
      <vt:lpstr>'7. Wider Area'!Print_Area</vt:lpstr>
      <vt:lpstr>'1. Profile'!Print_Titles</vt:lpstr>
      <vt:lpstr>'2. Governance'!Print_Titles</vt:lpstr>
      <vt:lpstr>'3. Emissions'!Print_Titles</vt:lpstr>
      <vt:lpstr>'4. Adaptation'!Print_Titles</vt:lpstr>
      <vt:lpstr>'5. Procurement'!Print_Titles</vt:lpstr>
      <vt:lpstr>'6. Validation'!Print_Titles</vt:lpstr>
      <vt:lpstr>Contents!Print_Titles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RoddyB</dc:creator>
  <cp:lastModifiedBy>Administrator</cp:lastModifiedBy>
  <cp:lastPrinted>2020-10-13T16:10:22Z</cp:lastPrinted>
  <dcterms:created xsi:type="dcterms:W3CDTF">2018-09-27T12:21:58Z</dcterms:created>
  <dcterms:modified xsi:type="dcterms:W3CDTF">2020-11-10T19:49:00Z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